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charts/colors1.xml" ContentType="application/vnd.ms-office.chartcolorstyle+xml"/>
  <Override PartName="/xl/worksheets/sheet1.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drawings/drawing3.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8.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comments2.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aw\Dropbox\Work\Terrence Abrahams\CLV\"/>
    </mc:Choice>
  </mc:AlternateContent>
  <bookViews>
    <workbookView xWindow="0" yWindow="0" windowWidth="22500" windowHeight="10785" tabRatio="861" activeTab="3"/>
  </bookViews>
  <sheets>
    <sheet name="Read Me First" sheetId="1" r:id="rId1"/>
    <sheet name="Definitions" sheetId="13" r:id="rId2"/>
    <sheet name="1 - Define a Focus" sheetId="2" r:id="rId3"/>
    <sheet name="2 - Create the Solution" sheetId="7" r:id="rId4"/>
    <sheet name="3 - Build Go-to-Market Plan" sheetId="12" r:id="rId5"/>
    <sheet name=" 4 - CLV Projection" sheetId="11" r:id="rId6"/>
    <sheet name="Reference - Services List" sheetId="10" state="hidden" r:id="rId7"/>
    <sheet name="2 - Craft Overall Messaging" sheetId="3" state="hidden" r:id="rId8"/>
    <sheet name="Detailed Calculations" sheetId="9" state="hidden" r:id="rId9"/>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9" l="1"/>
  <c r="B18" i="9"/>
  <c r="B19" i="9"/>
  <c r="B20" i="9"/>
  <c r="B21" i="9"/>
  <c r="B22" i="9"/>
  <c r="B23" i="9"/>
  <c r="B24" i="9"/>
  <c r="B25" i="9"/>
  <c r="B26" i="9"/>
  <c r="B16" i="9"/>
  <c r="D5" i="7"/>
  <c r="D37" i="7"/>
  <c r="D38" i="7"/>
  <c r="D39" i="7"/>
  <c r="D40" i="7"/>
  <c r="D41" i="7"/>
  <c r="D42" i="7"/>
  <c r="D43" i="7"/>
  <c r="D44" i="7"/>
  <c r="D45" i="7"/>
  <c r="D46" i="7"/>
  <c r="D36" i="7"/>
  <c r="B16" i="12"/>
  <c r="C16" i="12"/>
  <c r="B17" i="12"/>
  <c r="C17" i="12"/>
  <c r="B8" i="12"/>
  <c r="C8" i="12"/>
  <c r="B9" i="12"/>
  <c r="C9" i="12"/>
  <c r="B10" i="12"/>
  <c r="C10" i="12"/>
  <c r="B11" i="12"/>
  <c r="C11" i="12"/>
  <c r="B12" i="12"/>
  <c r="C12" i="12"/>
  <c r="B13" i="12"/>
  <c r="C13" i="12"/>
  <c r="B14" i="12"/>
  <c r="C14" i="12"/>
  <c r="B15" i="12"/>
  <c r="C15" i="12"/>
  <c r="G4" i="7"/>
  <c r="D4" i="7"/>
  <c r="E36" i="7"/>
  <c r="C7" i="12"/>
  <c r="D30" i="9"/>
  <c r="E30" i="9"/>
  <c r="F30" i="9"/>
  <c r="G30" i="9"/>
  <c r="H30" i="9"/>
  <c r="I30" i="9"/>
  <c r="J30" i="9"/>
  <c r="K30" i="9"/>
  <c r="L30" i="9"/>
  <c r="M30" i="9"/>
  <c r="N30" i="9"/>
  <c r="O30" i="9"/>
  <c r="P30" i="9"/>
  <c r="Q30" i="9"/>
  <c r="R30" i="9"/>
  <c r="S30" i="9"/>
  <c r="T30" i="9"/>
  <c r="U30" i="9"/>
  <c r="V30" i="9"/>
  <c r="W30" i="9"/>
  <c r="X30" i="9"/>
  <c r="Y30" i="9"/>
  <c r="Z30" i="9"/>
  <c r="AA30" i="9"/>
  <c r="AB30" i="9"/>
  <c r="AC30" i="9"/>
  <c r="AD30" i="9"/>
  <c r="AE30" i="9"/>
  <c r="AF30" i="9"/>
  <c r="AG30" i="9"/>
  <c r="AH30" i="9"/>
  <c r="AI30" i="9"/>
  <c r="AJ30" i="9"/>
  <c r="AK30" i="9"/>
  <c r="AL30" i="9"/>
  <c r="AM30" i="9"/>
  <c r="AN30" i="9"/>
  <c r="AO30" i="9"/>
  <c r="AP30" i="9"/>
  <c r="AQ30" i="9"/>
  <c r="AR30" i="9"/>
  <c r="AS30" i="9"/>
  <c r="AT30" i="9"/>
  <c r="AU30" i="9"/>
  <c r="AV30" i="9"/>
  <c r="AW30" i="9"/>
  <c r="AX30" i="9"/>
  <c r="AY30" i="9"/>
  <c r="AZ30" i="9"/>
  <c r="BA30" i="9"/>
  <c r="BB30" i="9"/>
  <c r="BC30" i="9"/>
  <c r="BD30" i="9"/>
  <c r="BE30" i="9"/>
  <c r="BF30" i="9"/>
  <c r="BG30" i="9"/>
  <c r="BH30" i="9"/>
  <c r="BI30" i="9"/>
  <c r="BJ30"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AN31" i="9"/>
  <c r="AO31" i="9"/>
  <c r="AP31" i="9"/>
  <c r="AQ31" i="9"/>
  <c r="AR31" i="9"/>
  <c r="AS31" i="9"/>
  <c r="AT31" i="9"/>
  <c r="AU31" i="9"/>
  <c r="AV31" i="9"/>
  <c r="AW31" i="9"/>
  <c r="AX31" i="9"/>
  <c r="AY31" i="9"/>
  <c r="AZ31" i="9"/>
  <c r="BA31" i="9"/>
  <c r="BB31" i="9"/>
  <c r="BC31" i="9"/>
  <c r="BD31" i="9"/>
  <c r="BE31" i="9"/>
  <c r="BF31" i="9"/>
  <c r="BG31" i="9"/>
  <c r="BH31" i="9"/>
  <c r="BI31" i="9"/>
  <c r="BJ31" i="9"/>
  <c r="D32" i="9"/>
  <c r="E32" i="9"/>
  <c r="F32" i="9"/>
  <c r="G32" i="9"/>
  <c r="H32" i="9"/>
  <c r="I32" i="9"/>
  <c r="J32" i="9"/>
  <c r="K32" i="9"/>
  <c r="L32" i="9"/>
  <c r="M32" i="9"/>
  <c r="N32" i="9"/>
  <c r="O32" i="9"/>
  <c r="P32" i="9"/>
  <c r="Q32" i="9"/>
  <c r="R32" i="9"/>
  <c r="S32" i="9"/>
  <c r="T32" i="9"/>
  <c r="U32" i="9"/>
  <c r="V32" i="9"/>
  <c r="W32" i="9"/>
  <c r="X32" i="9"/>
  <c r="Y32" i="9"/>
  <c r="Z32" i="9"/>
  <c r="AA32" i="9"/>
  <c r="AB32" i="9"/>
  <c r="AC32" i="9"/>
  <c r="AD32" i="9"/>
  <c r="AE32" i="9"/>
  <c r="AF32" i="9"/>
  <c r="AG32" i="9"/>
  <c r="AH32" i="9"/>
  <c r="AI32" i="9"/>
  <c r="AJ32" i="9"/>
  <c r="AK32" i="9"/>
  <c r="AL32" i="9"/>
  <c r="AM32" i="9"/>
  <c r="AN32" i="9"/>
  <c r="AO32" i="9"/>
  <c r="AP32" i="9"/>
  <c r="AQ32" i="9"/>
  <c r="AR32" i="9"/>
  <c r="AS32" i="9"/>
  <c r="AT32" i="9"/>
  <c r="AU32" i="9"/>
  <c r="AV32" i="9"/>
  <c r="AW32" i="9"/>
  <c r="AX32" i="9"/>
  <c r="AY32" i="9"/>
  <c r="AZ32" i="9"/>
  <c r="BA32" i="9"/>
  <c r="BB32" i="9"/>
  <c r="BC32" i="9"/>
  <c r="BD32" i="9"/>
  <c r="BE32" i="9"/>
  <c r="BF32" i="9"/>
  <c r="BG32" i="9"/>
  <c r="BH32" i="9"/>
  <c r="BI32" i="9"/>
  <c r="BJ32" i="9"/>
  <c r="D33" i="9"/>
  <c r="E33" i="9"/>
  <c r="F33" i="9"/>
  <c r="G33" i="9"/>
  <c r="H33" i="9"/>
  <c r="I33" i="9"/>
  <c r="J33" i="9"/>
  <c r="K33" i="9"/>
  <c r="L33" i="9"/>
  <c r="M33" i="9"/>
  <c r="N33" i="9"/>
  <c r="O33" i="9"/>
  <c r="P33" i="9"/>
  <c r="Q33" i="9"/>
  <c r="R33" i="9"/>
  <c r="S33" i="9"/>
  <c r="T33" i="9"/>
  <c r="U33" i="9"/>
  <c r="V33" i="9"/>
  <c r="W33" i="9"/>
  <c r="X33" i="9"/>
  <c r="Y33" i="9"/>
  <c r="Z33" i="9"/>
  <c r="AA33" i="9"/>
  <c r="AB33" i="9"/>
  <c r="AC33" i="9"/>
  <c r="AD33" i="9"/>
  <c r="AE33" i="9"/>
  <c r="AF33" i="9"/>
  <c r="AG33" i="9"/>
  <c r="AH33" i="9"/>
  <c r="AI33" i="9"/>
  <c r="AJ33" i="9"/>
  <c r="AK33" i="9"/>
  <c r="AL33" i="9"/>
  <c r="AM33" i="9"/>
  <c r="AN33" i="9"/>
  <c r="AO33" i="9"/>
  <c r="AP33" i="9"/>
  <c r="AQ33" i="9"/>
  <c r="AR33" i="9"/>
  <c r="AS33" i="9"/>
  <c r="AT33" i="9"/>
  <c r="AU33" i="9"/>
  <c r="AV33" i="9"/>
  <c r="AW33" i="9"/>
  <c r="AX33" i="9"/>
  <c r="AY33" i="9"/>
  <c r="AZ33" i="9"/>
  <c r="BA33" i="9"/>
  <c r="BB33" i="9"/>
  <c r="BC33" i="9"/>
  <c r="BD33" i="9"/>
  <c r="BE33" i="9"/>
  <c r="BF33" i="9"/>
  <c r="BG33" i="9"/>
  <c r="BH33" i="9"/>
  <c r="BI33" i="9"/>
  <c r="BJ33" i="9"/>
  <c r="D34"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AK34" i="9"/>
  <c r="AL34" i="9"/>
  <c r="AM34" i="9"/>
  <c r="AN34" i="9"/>
  <c r="AO34" i="9"/>
  <c r="AP34" i="9"/>
  <c r="AQ34" i="9"/>
  <c r="AR34" i="9"/>
  <c r="AS34" i="9"/>
  <c r="AT34" i="9"/>
  <c r="AU34" i="9"/>
  <c r="AV34" i="9"/>
  <c r="AW34" i="9"/>
  <c r="AX34" i="9"/>
  <c r="AY34" i="9"/>
  <c r="AZ34" i="9"/>
  <c r="BA34" i="9"/>
  <c r="BB34" i="9"/>
  <c r="BC34" i="9"/>
  <c r="BD34" i="9"/>
  <c r="BE34" i="9"/>
  <c r="BF34" i="9"/>
  <c r="BG34" i="9"/>
  <c r="BH34" i="9"/>
  <c r="BI34" i="9"/>
  <c r="BJ34" i="9"/>
  <c r="D35" i="9"/>
  <c r="E35" i="9"/>
  <c r="F35" i="9"/>
  <c r="G35" i="9"/>
  <c r="H35" i="9"/>
  <c r="I35" i="9"/>
  <c r="J35" i="9"/>
  <c r="K35" i="9"/>
  <c r="L35" i="9"/>
  <c r="M35" i="9"/>
  <c r="N35" i="9"/>
  <c r="O35" i="9"/>
  <c r="P35" i="9"/>
  <c r="Q35" i="9"/>
  <c r="R35" i="9"/>
  <c r="S35" i="9"/>
  <c r="T35" i="9"/>
  <c r="U35" i="9"/>
  <c r="V35" i="9"/>
  <c r="W35" i="9"/>
  <c r="X35" i="9"/>
  <c r="Y35" i="9"/>
  <c r="Z35" i="9"/>
  <c r="AA35" i="9"/>
  <c r="AB35" i="9"/>
  <c r="AC35" i="9"/>
  <c r="AD35" i="9"/>
  <c r="AE35" i="9"/>
  <c r="AF35" i="9"/>
  <c r="AG35" i="9"/>
  <c r="AH35" i="9"/>
  <c r="AI35" i="9"/>
  <c r="AJ35" i="9"/>
  <c r="AK35" i="9"/>
  <c r="AL35" i="9"/>
  <c r="AM35" i="9"/>
  <c r="AN35" i="9"/>
  <c r="AO35" i="9"/>
  <c r="AP35" i="9"/>
  <c r="AQ35" i="9"/>
  <c r="AR35" i="9"/>
  <c r="AS35" i="9"/>
  <c r="AT35" i="9"/>
  <c r="AU35" i="9"/>
  <c r="AV35" i="9"/>
  <c r="AW35" i="9"/>
  <c r="AX35" i="9"/>
  <c r="AY35" i="9"/>
  <c r="AZ35" i="9"/>
  <c r="BA35" i="9"/>
  <c r="BB35" i="9"/>
  <c r="BC35" i="9"/>
  <c r="BD35" i="9"/>
  <c r="BE35" i="9"/>
  <c r="BF35" i="9"/>
  <c r="BG35" i="9"/>
  <c r="BH35" i="9"/>
  <c r="BI35" i="9"/>
  <c r="BJ35" i="9"/>
  <c r="D36" i="9"/>
  <c r="E36" i="9"/>
  <c r="F36" i="9"/>
  <c r="G36" i="9"/>
  <c r="H36" i="9"/>
  <c r="I36" i="9"/>
  <c r="J36" i="9"/>
  <c r="K36" i="9"/>
  <c r="L36" i="9"/>
  <c r="M36" i="9"/>
  <c r="N36" i="9"/>
  <c r="O36" i="9"/>
  <c r="P36" i="9"/>
  <c r="Q36" i="9"/>
  <c r="R36" i="9"/>
  <c r="S36" i="9"/>
  <c r="T36" i="9"/>
  <c r="U36" i="9"/>
  <c r="V36" i="9"/>
  <c r="W36" i="9"/>
  <c r="X36" i="9"/>
  <c r="Y36" i="9"/>
  <c r="Z36" i="9"/>
  <c r="AA36" i="9"/>
  <c r="AB36" i="9"/>
  <c r="AC36" i="9"/>
  <c r="AD36" i="9"/>
  <c r="AE36" i="9"/>
  <c r="AF36" i="9"/>
  <c r="AG36" i="9"/>
  <c r="AH36" i="9"/>
  <c r="AI36" i="9"/>
  <c r="AJ36" i="9"/>
  <c r="AK36" i="9"/>
  <c r="AL36" i="9"/>
  <c r="AM36" i="9"/>
  <c r="AN36" i="9"/>
  <c r="AO36" i="9"/>
  <c r="AP36" i="9"/>
  <c r="AQ36" i="9"/>
  <c r="AR36" i="9"/>
  <c r="AS36" i="9"/>
  <c r="AT36" i="9"/>
  <c r="AU36" i="9"/>
  <c r="AV36" i="9"/>
  <c r="AW36" i="9"/>
  <c r="AX36" i="9"/>
  <c r="AY36" i="9"/>
  <c r="AZ36" i="9"/>
  <c r="BA36" i="9"/>
  <c r="BB36" i="9"/>
  <c r="BC36" i="9"/>
  <c r="BD36" i="9"/>
  <c r="BE36" i="9"/>
  <c r="BF36" i="9"/>
  <c r="BG36" i="9"/>
  <c r="BH36" i="9"/>
  <c r="BI36" i="9"/>
  <c r="BJ36" i="9"/>
  <c r="D37" i="9"/>
  <c r="E37" i="9"/>
  <c r="F37" i="9"/>
  <c r="G37" i="9"/>
  <c r="H37" i="9"/>
  <c r="I37" i="9"/>
  <c r="J37" i="9"/>
  <c r="K37" i="9"/>
  <c r="L37" i="9"/>
  <c r="M37" i="9"/>
  <c r="N37" i="9"/>
  <c r="O37" i="9"/>
  <c r="P37" i="9"/>
  <c r="Q37" i="9"/>
  <c r="R37" i="9"/>
  <c r="S37" i="9"/>
  <c r="T37" i="9"/>
  <c r="U37" i="9"/>
  <c r="V37" i="9"/>
  <c r="W37" i="9"/>
  <c r="X37" i="9"/>
  <c r="Y37" i="9"/>
  <c r="Z37" i="9"/>
  <c r="AA37" i="9"/>
  <c r="AB37" i="9"/>
  <c r="AC37" i="9"/>
  <c r="AD37" i="9"/>
  <c r="AE37" i="9"/>
  <c r="AF37" i="9"/>
  <c r="AG37" i="9"/>
  <c r="AH37" i="9"/>
  <c r="AI37" i="9"/>
  <c r="AJ37" i="9"/>
  <c r="AK37" i="9"/>
  <c r="AL37" i="9"/>
  <c r="AM37" i="9"/>
  <c r="AN37" i="9"/>
  <c r="AO37" i="9"/>
  <c r="AP37" i="9"/>
  <c r="AQ37" i="9"/>
  <c r="AR37" i="9"/>
  <c r="AS37" i="9"/>
  <c r="AT37" i="9"/>
  <c r="AU37" i="9"/>
  <c r="AV37" i="9"/>
  <c r="AW37" i="9"/>
  <c r="AX37" i="9"/>
  <c r="AY37" i="9"/>
  <c r="AZ37" i="9"/>
  <c r="BA37" i="9"/>
  <c r="BB37" i="9"/>
  <c r="BC37" i="9"/>
  <c r="BD37" i="9"/>
  <c r="BE37" i="9"/>
  <c r="BF37" i="9"/>
  <c r="BG37" i="9"/>
  <c r="BH37" i="9"/>
  <c r="BI37" i="9"/>
  <c r="BJ37" i="9"/>
  <c r="D38" i="9"/>
  <c r="E38" i="9"/>
  <c r="F38" i="9"/>
  <c r="G38" i="9"/>
  <c r="H38" i="9"/>
  <c r="I38" i="9"/>
  <c r="J38" i="9"/>
  <c r="K38" i="9"/>
  <c r="L38" i="9"/>
  <c r="M38" i="9"/>
  <c r="N38" i="9"/>
  <c r="O38" i="9"/>
  <c r="P38" i="9"/>
  <c r="Q38" i="9"/>
  <c r="R38" i="9"/>
  <c r="S38" i="9"/>
  <c r="T38" i="9"/>
  <c r="U38" i="9"/>
  <c r="V38" i="9"/>
  <c r="W38" i="9"/>
  <c r="X38" i="9"/>
  <c r="Y38" i="9"/>
  <c r="Z38" i="9"/>
  <c r="AA38" i="9"/>
  <c r="AB38" i="9"/>
  <c r="AC38" i="9"/>
  <c r="AD38" i="9"/>
  <c r="AE38" i="9"/>
  <c r="AF38" i="9"/>
  <c r="AG38" i="9"/>
  <c r="AH38" i="9"/>
  <c r="AI38" i="9"/>
  <c r="AJ38" i="9"/>
  <c r="AK38" i="9"/>
  <c r="AL38" i="9"/>
  <c r="AM38" i="9"/>
  <c r="AN38" i="9"/>
  <c r="AO38" i="9"/>
  <c r="AP38" i="9"/>
  <c r="AQ38" i="9"/>
  <c r="AR38" i="9"/>
  <c r="AS38" i="9"/>
  <c r="AT38" i="9"/>
  <c r="AU38" i="9"/>
  <c r="AV38" i="9"/>
  <c r="AW38" i="9"/>
  <c r="AX38" i="9"/>
  <c r="AY38" i="9"/>
  <c r="AZ38" i="9"/>
  <c r="BA38" i="9"/>
  <c r="BB38" i="9"/>
  <c r="BC38" i="9"/>
  <c r="BD38" i="9"/>
  <c r="BE38" i="9"/>
  <c r="BF38" i="9"/>
  <c r="BG38" i="9"/>
  <c r="BH38" i="9"/>
  <c r="BI38" i="9"/>
  <c r="BJ38" i="9"/>
  <c r="D39" i="9"/>
  <c r="E39" i="9"/>
  <c r="F39" i="9"/>
  <c r="G39" i="9"/>
  <c r="H39" i="9"/>
  <c r="I39" i="9"/>
  <c r="J39" i="9"/>
  <c r="K39" i="9"/>
  <c r="L39" i="9"/>
  <c r="M39" i="9"/>
  <c r="N39" i="9"/>
  <c r="O39" i="9"/>
  <c r="P39" i="9"/>
  <c r="Q39" i="9"/>
  <c r="R39" i="9"/>
  <c r="S39" i="9"/>
  <c r="T39" i="9"/>
  <c r="U39" i="9"/>
  <c r="V39" i="9"/>
  <c r="W39" i="9"/>
  <c r="X39" i="9"/>
  <c r="Y39" i="9"/>
  <c r="Z39" i="9"/>
  <c r="AA39" i="9"/>
  <c r="AB39" i="9"/>
  <c r="AC39" i="9"/>
  <c r="AD39" i="9"/>
  <c r="AE39" i="9"/>
  <c r="AF39" i="9"/>
  <c r="AG39" i="9"/>
  <c r="AH39" i="9"/>
  <c r="AI39" i="9"/>
  <c r="AJ39" i="9"/>
  <c r="AK39" i="9"/>
  <c r="AL39" i="9"/>
  <c r="AM39" i="9"/>
  <c r="AN39" i="9"/>
  <c r="AO39" i="9"/>
  <c r="AP39" i="9"/>
  <c r="AQ39" i="9"/>
  <c r="AR39" i="9"/>
  <c r="AS39" i="9"/>
  <c r="AT39" i="9"/>
  <c r="AU39" i="9"/>
  <c r="AV39" i="9"/>
  <c r="AW39" i="9"/>
  <c r="AX39" i="9"/>
  <c r="AY39" i="9"/>
  <c r="AZ39" i="9"/>
  <c r="BA39" i="9"/>
  <c r="BB39" i="9"/>
  <c r="BC39" i="9"/>
  <c r="BD39" i="9"/>
  <c r="BE39" i="9"/>
  <c r="BF39" i="9"/>
  <c r="BG39" i="9"/>
  <c r="BH39" i="9"/>
  <c r="BI39" i="9"/>
  <c r="BJ39"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AN40" i="9"/>
  <c r="AO40" i="9"/>
  <c r="AP40" i="9"/>
  <c r="AQ40" i="9"/>
  <c r="AR40" i="9"/>
  <c r="AS40" i="9"/>
  <c r="AT40" i="9"/>
  <c r="AU40" i="9"/>
  <c r="AV40" i="9"/>
  <c r="AW40" i="9"/>
  <c r="AX40" i="9"/>
  <c r="AY40" i="9"/>
  <c r="AZ40" i="9"/>
  <c r="BA40" i="9"/>
  <c r="BB40" i="9"/>
  <c r="BC40" i="9"/>
  <c r="BD40" i="9"/>
  <c r="BE40" i="9"/>
  <c r="BF40" i="9"/>
  <c r="BG40" i="9"/>
  <c r="BH40" i="9"/>
  <c r="BI40" i="9"/>
  <c r="BJ40" i="9"/>
  <c r="C31" i="9"/>
  <c r="C32" i="9"/>
  <c r="C33" i="9"/>
  <c r="C34" i="9"/>
  <c r="C35" i="9"/>
  <c r="C36" i="9"/>
  <c r="C37" i="9"/>
  <c r="C38" i="9"/>
  <c r="C39" i="9"/>
  <c r="C40" i="9"/>
  <c r="C30" i="9"/>
  <c r="X71" i="9"/>
  <c r="Y71" i="9"/>
  <c r="Z71" i="9"/>
  <c r="AA71" i="9"/>
  <c r="AB71" i="9"/>
  <c r="AC71" i="9"/>
  <c r="AD71" i="9"/>
  <c r="AE71" i="9"/>
  <c r="AF71" i="9"/>
  <c r="AG71" i="9"/>
  <c r="AH71" i="9"/>
  <c r="AI71" i="9"/>
  <c r="AJ71" i="9"/>
  <c r="AK71" i="9"/>
  <c r="AL71" i="9"/>
  <c r="AM71" i="9"/>
  <c r="AN71" i="9"/>
  <c r="AO71" i="9"/>
  <c r="AP71" i="9"/>
  <c r="AQ71" i="9"/>
  <c r="AR71" i="9"/>
  <c r="AS71" i="9"/>
  <c r="AT71" i="9"/>
  <c r="AU71" i="9"/>
  <c r="AV71" i="9"/>
  <c r="AW71" i="9"/>
  <c r="AX71" i="9"/>
  <c r="AY71" i="9"/>
  <c r="AZ71" i="9"/>
  <c r="BA71" i="9"/>
  <c r="BB71" i="9"/>
  <c r="BC71" i="9"/>
  <c r="BD71" i="9"/>
  <c r="BE71" i="9"/>
  <c r="BF71" i="9"/>
  <c r="BG71" i="9"/>
  <c r="BH71" i="9"/>
  <c r="BI71" i="9"/>
  <c r="BJ71" i="9"/>
  <c r="X72" i="9"/>
  <c r="Y72" i="9"/>
  <c r="Z72" i="9"/>
  <c r="AA72" i="9"/>
  <c r="AB72" i="9"/>
  <c r="AC72" i="9"/>
  <c r="AD72" i="9"/>
  <c r="AE72" i="9"/>
  <c r="AF72" i="9"/>
  <c r="AG72" i="9"/>
  <c r="AH72" i="9"/>
  <c r="AI72" i="9"/>
  <c r="AJ72" i="9"/>
  <c r="AK72" i="9"/>
  <c r="AL72" i="9"/>
  <c r="AM72" i="9"/>
  <c r="AN72" i="9"/>
  <c r="AO72" i="9"/>
  <c r="AP72" i="9"/>
  <c r="AQ72" i="9"/>
  <c r="AR72" i="9"/>
  <c r="AS72" i="9"/>
  <c r="AT72" i="9"/>
  <c r="AU72" i="9"/>
  <c r="AV72" i="9"/>
  <c r="AW72" i="9"/>
  <c r="AX72" i="9"/>
  <c r="AY72" i="9"/>
  <c r="AZ72" i="9"/>
  <c r="BA72" i="9"/>
  <c r="BB72" i="9"/>
  <c r="BC72" i="9"/>
  <c r="BD72" i="9"/>
  <c r="BE72" i="9"/>
  <c r="BF72" i="9"/>
  <c r="BG72" i="9"/>
  <c r="BH72" i="9"/>
  <c r="BI72" i="9"/>
  <c r="BJ72" i="9"/>
  <c r="X73" i="9"/>
  <c r="Y73" i="9"/>
  <c r="Z73" i="9"/>
  <c r="AA73" i="9"/>
  <c r="AB73" i="9"/>
  <c r="AC73" i="9"/>
  <c r="AD73" i="9"/>
  <c r="AE73" i="9"/>
  <c r="AF73" i="9"/>
  <c r="AG73" i="9"/>
  <c r="AH73" i="9"/>
  <c r="AI73" i="9"/>
  <c r="AJ73" i="9"/>
  <c r="AK73" i="9"/>
  <c r="AL73" i="9"/>
  <c r="AM73" i="9"/>
  <c r="AN73" i="9"/>
  <c r="AO73" i="9"/>
  <c r="AP73" i="9"/>
  <c r="AQ73" i="9"/>
  <c r="AR73" i="9"/>
  <c r="AS73" i="9"/>
  <c r="AT73" i="9"/>
  <c r="AU73" i="9"/>
  <c r="AV73" i="9"/>
  <c r="AW73" i="9"/>
  <c r="AX73" i="9"/>
  <c r="AY73" i="9"/>
  <c r="AZ73" i="9"/>
  <c r="BA73" i="9"/>
  <c r="BB73" i="9"/>
  <c r="BC73" i="9"/>
  <c r="BD73" i="9"/>
  <c r="BE73" i="9"/>
  <c r="BF73" i="9"/>
  <c r="BG73" i="9"/>
  <c r="BH73" i="9"/>
  <c r="BI73" i="9"/>
  <c r="BJ73" i="9"/>
  <c r="X74" i="9"/>
  <c r="Y74" i="9"/>
  <c r="Z74" i="9"/>
  <c r="AA74" i="9"/>
  <c r="AB74" i="9"/>
  <c r="AC74" i="9"/>
  <c r="AD74" i="9"/>
  <c r="AE74" i="9"/>
  <c r="AF74" i="9"/>
  <c r="AG74" i="9"/>
  <c r="AH74" i="9"/>
  <c r="AI74" i="9"/>
  <c r="AJ74" i="9"/>
  <c r="AK74" i="9"/>
  <c r="AL74" i="9"/>
  <c r="AM74" i="9"/>
  <c r="AN74" i="9"/>
  <c r="AO74" i="9"/>
  <c r="AP74" i="9"/>
  <c r="AQ74" i="9"/>
  <c r="AR74" i="9"/>
  <c r="AS74" i="9"/>
  <c r="AT74" i="9"/>
  <c r="AU74" i="9"/>
  <c r="AV74" i="9"/>
  <c r="AW74" i="9"/>
  <c r="AX74" i="9"/>
  <c r="AY74" i="9"/>
  <c r="AZ74" i="9"/>
  <c r="BA74" i="9"/>
  <c r="BB74" i="9"/>
  <c r="BC74" i="9"/>
  <c r="BD74" i="9"/>
  <c r="BE74" i="9"/>
  <c r="BF74" i="9"/>
  <c r="BG74" i="9"/>
  <c r="BH74" i="9"/>
  <c r="BI74" i="9"/>
  <c r="BJ74" i="9"/>
  <c r="X75" i="9"/>
  <c r="Y75" i="9"/>
  <c r="Z75" i="9"/>
  <c r="AA75" i="9"/>
  <c r="AB75" i="9"/>
  <c r="AC75" i="9"/>
  <c r="AD75" i="9"/>
  <c r="AE75" i="9"/>
  <c r="AF75" i="9"/>
  <c r="AG75" i="9"/>
  <c r="AH75" i="9"/>
  <c r="AI75" i="9"/>
  <c r="AJ75" i="9"/>
  <c r="AK75" i="9"/>
  <c r="AL75" i="9"/>
  <c r="AM75" i="9"/>
  <c r="AN75" i="9"/>
  <c r="AO75" i="9"/>
  <c r="AP75" i="9"/>
  <c r="AQ75" i="9"/>
  <c r="AR75" i="9"/>
  <c r="AS75" i="9"/>
  <c r="AT75" i="9"/>
  <c r="AU75" i="9"/>
  <c r="AV75" i="9"/>
  <c r="AW75" i="9"/>
  <c r="AX75" i="9"/>
  <c r="AY75" i="9"/>
  <c r="AZ75" i="9"/>
  <c r="BA75" i="9"/>
  <c r="BB75" i="9"/>
  <c r="BC75" i="9"/>
  <c r="BD75" i="9"/>
  <c r="BE75" i="9"/>
  <c r="BF75" i="9"/>
  <c r="BG75" i="9"/>
  <c r="BH75" i="9"/>
  <c r="BI75" i="9"/>
  <c r="BJ75" i="9"/>
  <c r="X76" i="9"/>
  <c r="Y76" i="9"/>
  <c r="Z76" i="9"/>
  <c r="AA76" i="9"/>
  <c r="AB76" i="9"/>
  <c r="AC76" i="9"/>
  <c r="AD76" i="9"/>
  <c r="AE76" i="9"/>
  <c r="AF76" i="9"/>
  <c r="AG76" i="9"/>
  <c r="AH76" i="9"/>
  <c r="AI76" i="9"/>
  <c r="AJ76" i="9"/>
  <c r="AK76" i="9"/>
  <c r="AL76" i="9"/>
  <c r="AM76" i="9"/>
  <c r="AN76" i="9"/>
  <c r="AO76" i="9"/>
  <c r="AP76" i="9"/>
  <c r="AQ76" i="9"/>
  <c r="AR76" i="9"/>
  <c r="AS76" i="9"/>
  <c r="AT76" i="9"/>
  <c r="AU76" i="9"/>
  <c r="AV76" i="9"/>
  <c r="AW76" i="9"/>
  <c r="AX76" i="9"/>
  <c r="AY76" i="9"/>
  <c r="AZ76" i="9"/>
  <c r="BA76" i="9"/>
  <c r="BB76" i="9"/>
  <c r="BC76" i="9"/>
  <c r="BD76" i="9"/>
  <c r="BE76" i="9"/>
  <c r="BF76" i="9"/>
  <c r="BG76" i="9"/>
  <c r="BH76" i="9"/>
  <c r="BI76" i="9"/>
  <c r="BJ76" i="9"/>
  <c r="X77" i="9"/>
  <c r="Y77" i="9"/>
  <c r="Z77" i="9"/>
  <c r="AA77" i="9"/>
  <c r="AB77" i="9"/>
  <c r="AC77" i="9"/>
  <c r="AD77" i="9"/>
  <c r="AE77" i="9"/>
  <c r="AF77" i="9"/>
  <c r="AG77" i="9"/>
  <c r="AH77" i="9"/>
  <c r="AI77" i="9"/>
  <c r="AJ77" i="9"/>
  <c r="AK77" i="9"/>
  <c r="AL77" i="9"/>
  <c r="AM77" i="9"/>
  <c r="AN77" i="9"/>
  <c r="AO77" i="9"/>
  <c r="AP77" i="9"/>
  <c r="AQ77" i="9"/>
  <c r="AR77" i="9"/>
  <c r="AS77" i="9"/>
  <c r="AT77" i="9"/>
  <c r="AU77" i="9"/>
  <c r="AV77" i="9"/>
  <c r="AW77" i="9"/>
  <c r="AX77" i="9"/>
  <c r="AY77" i="9"/>
  <c r="AZ77" i="9"/>
  <c r="BA77" i="9"/>
  <c r="BB77" i="9"/>
  <c r="BC77" i="9"/>
  <c r="BD77" i="9"/>
  <c r="BE77" i="9"/>
  <c r="BF77" i="9"/>
  <c r="BG77" i="9"/>
  <c r="BH77" i="9"/>
  <c r="BI77" i="9"/>
  <c r="BJ77" i="9"/>
  <c r="X78" i="9"/>
  <c r="Y78" i="9"/>
  <c r="Z78" i="9"/>
  <c r="AA78" i="9"/>
  <c r="AB78" i="9"/>
  <c r="AC78" i="9"/>
  <c r="AD78" i="9"/>
  <c r="AE78" i="9"/>
  <c r="AF78" i="9"/>
  <c r="AG78" i="9"/>
  <c r="AH78" i="9"/>
  <c r="AI78" i="9"/>
  <c r="AJ78" i="9"/>
  <c r="AK78" i="9"/>
  <c r="AL78" i="9"/>
  <c r="AM78" i="9"/>
  <c r="AN78" i="9"/>
  <c r="AO78" i="9"/>
  <c r="AP78" i="9"/>
  <c r="AQ78" i="9"/>
  <c r="AR78" i="9"/>
  <c r="AS78" i="9"/>
  <c r="AT78" i="9"/>
  <c r="AU78" i="9"/>
  <c r="AV78" i="9"/>
  <c r="AW78" i="9"/>
  <c r="AX78" i="9"/>
  <c r="AY78" i="9"/>
  <c r="AZ78" i="9"/>
  <c r="BA78" i="9"/>
  <c r="BB78" i="9"/>
  <c r="BC78" i="9"/>
  <c r="BD78" i="9"/>
  <c r="BE78" i="9"/>
  <c r="BF78" i="9"/>
  <c r="BG78" i="9"/>
  <c r="BH78" i="9"/>
  <c r="BI78" i="9"/>
  <c r="BJ78" i="9"/>
  <c r="X79" i="9"/>
  <c r="Y79" i="9"/>
  <c r="Z79" i="9"/>
  <c r="AA79" i="9"/>
  <c r="AB79" i="9"/>
  <c r="AC79" i="9"/>
  <c r="AD79" i="9"/>
  <c r="AE79" i="9"/>
  <c r="AF79" i="9"/>
  <c r="AG79" i="9"/>
  <c r="AH79" i="9"/>
  <c r="AI79" i="9"/>
  <c r="AJ79" i="9"/>
  <c r="AK79" i="9"/>
  <c r="AL79" i="9"/>
  <c r="AM79" i="9"/>
  <c r="AN79" i="9"/>
  <c r="AO79" i="9"/>
  <c r="AP79" i="9"/>
  <c r="AQ79" i="9"/>
  <c r="AR79" i="9"/>
  <c r="AS79" i="9"/>
  <c r="AT79" i="9"/>
  <c r="AU79" i="9"/>
  <c r="AV79" i="9"/>
  <c r="AW79" i="9"/>
  <c r="AX79" i="9"/>
  <c r="AY79" i="9"/>
  <c r="AZ79" i="9"/>
  <c r="BA79" i="9"/>
  <c r="BB79" i="9"/>
  <c r="BC79" i="9"/>
  <c r="BD79" i="9"/>
  <c r="BE79" i="9"/>
  <c r="BF79" i="9"/>
  <c r="BG79" i="9"/>
  <c r="BH79" i="9"/>
  <c r="BI79" i="9"/>
  <c r="BJ79" i="9"/>
  <c r="X80" i="9"/>
  <c r="Y80" i="9"/>
  <c r="Z80" i="9"/>
  <c r="AA80" i="9"/>
  <c r="AB80" i="9"/>
  <c r="AC80" i="9"/>
  <c r="AD80" i="9"/>
  <c r="AE80" i="9"/>
  <c r="AF80" i="9"/>
  <c r="AG80" i="9"/>
  <c r="AH80" i="9"/>
  <c r="AI80" i="9"/>
  <c r="AJ80" i="9"/>
  <c r="AK80" i="9"/>
  <c r="AL80" i="9"/>
  <c r="AM80" i="9"/>
  <c r="AN80" i="9"/>
  <c r="AO80" i="9"/>
  <c r="AP80" i="9"/>
  <c r="AQ80" i="9"/>
  <c r="AR80" i="9"/>
  <c r="AS80" i="9"/>
  <c r="AT80" i="9"/>
  <c r="AU80" i="9"/>
  <c r="AV80" i="9"/>
  <c r="AW80" i="9"/>
  <c r="AX80" i="9"/>
  <c r="AY80" i="9"/>
  <c r="AZ80" i="9"/>
  <c r="BA80" i="9"/>
  <c r="BB80" i="9"/>
  <c r="BC80" i="9"/>
  <c r="BD80" i="9"/>
  <c r="BE80" i="9"/>
  <c r="BF80" i="9"/>
  <c r="BG80" i="9"/>
  <c r="BH80" i="9"/>
  <c r="BI80" i="9"/>
  <c r="BJ80" i="9"/>
  <c r="X81" i="9"/>
  <c r="Y81" i="9"/>
  <c r="Z81" i="9"/>
  <c r="AA81" i="9"/>
  <c r="AB81" i="9"/>
  <c r="AC81" i="9"/>
  <c r="AD81" i="9"/>
  <c r="AE81" i="9"/>
  <c r="AF81" i="9"/>
  <c r="AG81" i="9"/>
  <c r="AH81" i="9"/>
  <c r="AI81" i="9"/>
  <c r="AJ81" i="9"/>
  <c r="AK81" i="9"/>
  <c r="AL81" i="9"/>
  <c r="AM81" i="9"/>
  <c r="AN81" i="9"/>
  <c r="AO81" i="9"/>
  <c r="AP81" i="9"/>
  <c r="AQ81" i="9"/>
  <c r="AR81" i="9"/>
  <c r="AS81" i="9"/>
  <c r="AT81" i="9"/>
  <c r="AU81" i="9"/>
  <c r="AV81" i="9"/>
  <c r="AW81" i="9"/>
  <c r="AX81" i="9"/>
  <c r="AY81" i="9"/>
  <c r="AZ81" i="9"/>
  <c r="BA81" i="9"/>
  <c r="BB81" i="9"/>
  <c r="BC81" i="9"/>
  <c r="BD81" i="9"/>
  <c r="BE81" i="9"/>
  <c r="BF81" i="9"/>
  <c r="BG81" i="9"/>
  <c r="BH81" i="9"/>
  <c r="BI81" i="9"/>
  <c r="BJ81" i="9"/>
  <c r="F71" i="9"/>
  <c r="G71" i="9"/>
  <c r="H71" i="9"/>
  <c r="I71" i="9"/>
  <c r="J71" i="9"/>
  <c r="K71" i="9"/>
  <c r="L71" i="9"/>
  <c r="M71" i="9"/>
  <c r="N71" i="9"/>
  <c r="O71" i="9"/>
  <c r="O4" i="9"/>
  <c r="AA16" i="9"/>
  <c r="P71" i="9"/>
  <c r="Q71" i="9"/>
  <c r="R71" i="9"/>
  <c r="S71" i="9"/>
  <c r="T71" i="9"/>
  <c r="U71" i="9"/>
  <c r="V71" i="9"/>
  <c r="W71" i="9"/>
  <c r="F72" i="9"/>
  <c r="G72" i="9"/>
  <c r="H72" i="9"/>
  <c r="I72" i="9"/>
  <c r="J72" i="9"/>
  <c r="K72" i="9"/>
  <c r="L72" i="9"/>
  <c r="M72" i="9"/>
  <c r="N72" i="9"/>
  <c r="O72" i="9"/>
  <c r="P72" i="9"/>
  <c r="Q72" i="9"/>
  <c r="R72" i="9"/>
  <c r="S72" i="9"/>
  <c r="T72" i="9"/>
  <c r="U72" i="9"/>
  <c r="V72" i="9"/>
  <c r="W72" i="9"/>
  <c r="F73" i="9"/>
  <c r="G73" i="9"/>
  <c r="H73" i="9"/>
  <c r="I73" i="9"/>
  <c r="J73" i="9"/>
  <c r="K73" i="9"/>
  <c r="L73" i="9"/>
  <c r="M73" i="9"/>
  <c r="N73" i="9"/>
  <c r="O73" i="9"/>
  <c r="P73" i="9"/>
  <c r="Q73" i="9"/>
  <c r="R73" i="9"/>
  <c r="S73" i="9"/>
  <c r="T73" i="9"/>
  <c r="U73" i="9"/>
  <c r="V73" i="9"/>
  <c r="W73" i="9"/>
  <c r="F74" i="9"/>
  <c r="G74" i="9"/>
  <c r="H74" i="9"/>
  <c r="I74" i="9"/>
  <c r="J74" i="9"/>
  <c r="K74" i="9"/>
  <c r="L74" i="9"/>
  <c r="M74" i="9"/>
  <c r="N74" i="9"/>
  <c r="O74" i="9"/>
  <c r="P74" i="9"/>
  <c r="Q74" i="9"/>
  <c r="R74" i="9"/>
  <c r="S74" i="9"/>
  <c r="T74" i="9"/>
  <c r="U74" i="9"/>
  <c r="V74" i="9"/>
  <c r="W74" i="9"/>
  <c r="F75" i="9"/>
  <c r="G75" i="9"/>
  <c r="H75" i="9"/>
  <c r="I75" i="9"/>
  <c r="J75" i="9"/>
  <c r="K75" i="9"/>
  <c r="L75" i="9"/>
  <c r="M75" i="9"/>
  <c r="N75" i="9"/>
  <c r="O75" i="9"/>
  <c r="P75" i="9"/>
  <c r="Q75" i="9"/>
  <c r="R75" i="9"/>
  <c r="S75" i="9"/>
  <c r="T75" i="9"/>
  <c r="U75" i="9"/>
  <c r="V75" i="9"/>
  <c r="W75" i="9"/>
  <c r="F76" i="9"/>
  <c r="G76" i="9"/>
  <c r="H76" i="9"/>
  <c r="I76" i="9"/>
  <c r="J76" i="9"/>
  <c r="K76" i="9"/>
  <c r="L76" i="9"/>
  <c r="M76" i="9"/>
  <c r="N76" i="9"/>
  <c r="O76" i="9"/>
  <c r="P76" i="9"/>
  <c r="Q76" i="9"/>
  <c r="R76" i="9"/>
  <c r="S76" i="9"/>
  <c r="T76" i="9"/>
  <c r="U76" i="9"/>
  <c r="V76" i="9"/>
  <c r="W76" i="9"/>
  <c r="F77" i="9"/>
  <c r="G77" i="9"/>
  <c r="H77" i="9"/>
  <c r="I77" i="9"/>
  <c r="J77" i="9"/>
  <c r="K77" i="9"/>
  <c r="L77" i="9"/>
  <c r="M77" i="9"/>
  <c r="N77" i="9"/>
  <c r="O77" i="9"/>
  <c r="P77" i="9"/>
  <c r="Q77" i="9"/>
  <c r="R77" i="9"/>
  <c r="S77" i="9"/>
  <c r="T77" i="9"/>
  <c r="U77" i="9"/>
  <c r="V77" i="9"/>
  <c r="W77" i="9"/>
  <c r="F78" i="9"/>
  <c r="G78" i="9"/>
  <c r="H78" i="9"/>
  <c r="I78" i="9"/>
  <c r="J78" i="9"/>
  <c r="K78" i="9"/>
  <c r="L78" i="9"/>
  <c r="M78" i="9"/>
  <c r="N78" i="9"/>
  <c r="O78" i="9"/>
  <c r="P78" i="9"/>
  <c r="Q78" i="9"/>
  <c r="R78" i="9"/>
  <c r="S78" i="9"/>
  <c r="T78" i="9"/>
  <c r="U78" i="9"/>
  <c r="V78" i="9"/>
  <c r="W78" i="9"/>
  <c r="F79" i="9"/>
  <c r="G79" i="9"/>
  <c r="H79" i="9"/>
  <c r="I79" i="9"/>
  <c r="J79" i="9"/>
  <c r="K79" i="9"/>
  <c r="L79" i="9"/>
  <c r="M79" i="9"/>
  <c r="N79" i="9"/>
  <c r="O79" i="9"/>
  <c r="P79" i="9"/>
  <c r="Q79" i="9"/>
  <c r="R79" i="9"/>
  <c r="S79" i="9"/>
  <c r="T79" i="9"/>
  <c r="U79" i="9"/>
  <c r="V79" i="9"/>
  <c r="W79" i="9"/>
  <c r="F80" i="9"/>
  <c r="G80" i="9"/>
  <c r="H80" i="9"/>
  <c r="I80" i="9"/>
  <c r="J80" i="9"/>
  <c r="K80" i="9"/>
  <c r="L80" i="9"/>
  <c r="M80" i="9"/>
  <c r="N80" i="9"/>
  <c r="O80" i="9"/>
  <c r="P80" i="9"/>
  <c r="Q80" i="9"/>
  <c r="R80" i="9"/>
  <c r="S80" i="9"/>
  <c r="T80" i="9"/>
  <c r="U80" i="9"/>
  <c r="V80" i="9"/>
  <c r="W80" i="9"/>
  <c r="F81" i="9"/>
  <c r="G81" i="9"/>
  <c r="H81" i="9"/>
  <c r="I81" i="9"/>
  <c r="J81" i="9"/>
  <c r="K81" i="9"/>
  <c r="L81" i="9"/>
  <c r="M81" i="9"/>
  <c r="N81" i="9"/>
  <c r="O81" i="9"/>
  <c r="P81" i="9"/>
  <c r="Q81" i="9"/>
  <c r="R81" i="9"/>
  <c r="S81" i="9"/>
  <c r="T81" i="9"/>
  <c r="U81" i="9"/>
  <c r="V81" i="9"/>
  <c r="W81" i="9"/>
  <c r="D71" i="9"/>
  <c r="E71" i="9"/>
  <c r="D72" i="9"/>
  <c r="E72" i="9"/>
  <c r="D73" i="9"/>
  <c r="E73" i="9"/>
  <c r="D74" i="9"/>
  <c r="E74" i="9"/>
  <c r="D75" i="9"/>
  <c r="E75" i="9"/>
  <c r="D76" i="9"/>
  <c r="E76" i="9"/>
  <c r="D77" i="9"/>
  <c r="E77" i="9"/>
  <c r="D78" i="9"/>
  <c r="E78" i="9"/>
  <c r="D79" i="9"/>
  <c r="E79" i="9"/>
  <c r="D80" i="9"/>
  <c r="E80" i="9"/>
  <c r="D81" i="9"/>
  <c r="E81" i="9"/>
  <c r="C72" i="9"/>
  <c r="C73" i="9"/>
  <c r="C74" i="9"/>
  <c r="C75" i="9"/>
  <c r="C76" i="9"/>
  <c r="C77" i="9"/>
  <c r="C78" i="9"/>
  <c r="C79" i="9"/>
  <c r="C80" i="9"/>
  <c r="C81" i="9"/>
  <c r="C71" i="9"/>
  <c r="B6" i="3"/>
  <c r="B7" i="3"/>
  <c r="B8" i="3"/>
  <c r="B9" i="3"/>
  <c r="B10" i="3"/>
  <c r="B11" i="3"/>
  <c r="B12" i="3"/>
  <c r="B13" i="3"/>
  <c r="B14" i="3"/>
  <c r="B15" i="3"/>
  <c r="B5" i="3"/>
  <c r="B25" i="11"/>
  <c r="B26" i="11"/>
  <c r="B27" i="11"/>
  <c r="B28" i="11"/>
  <c r="B29" i="11"/>
  <c r="B30" i="11"/>
  <c r="B31" i="11"/>
  <c r="B32" i="11"/>
  <c r="B33" i="11"/>
  <c r="B34" i="11"/>
  <c r="B24" i="11"/>
  <c r="B7" i="12"/>
  <c r="C96" i="9"/>
  <c r="D96" i="9"/>
  <c r="E96" i="9"/>
  <c r="F96" i="9"/>
  <c r="D90" i="9"/>
  <c r="D86" i="9"/>
  <c r="B31" i="9"/>
  <c r="B32" i="9"/>
  <c r="B33" i="9"/>
  <c r="B34" i="9"/>
  <c r="B35" i="9"/>
  <c r="B36" i="9"/>
  <c r="B37" i="9"/>
  <c r="B38" i="9"/>
  <c r="B39" i="9"/>
  <c r="B40" i="9"/>
  <c r="B30" i="9"/>
  <c r="B100" i="9"/>
  <c r="B101" i="9"/>
  <c r="B102" i="9"/>
  <c r="B103" i="9"/>
  <c r="B104" i="9"/>
  <c r="B105" i="9"/>
  <c r="B106" i="9"/>
  <c r="B107" i="9"/>
  <c r="B108" i="9"/>
  <c r="B109" i="9"/>
  <c r="B99" i="9"/>
  <c r="D88" i="9"/>
  <c r="E88" i="9"/>
  <c r="F88" i="9"/>
  <c r="D89" i="9"/>
  <c r="E89" i="9"/>
  <c r="F89" i="9"/>
  <c r="D91" i="9"/>
  <c r="E91" i="9"/>
  <c r="F91" i="9"/>
  <c r="D92" i="9"/>
  <c r="E92" i="9"/>
  <c r="F92" i="9"/>
  <c r="D93" i="9"/>
  <c r="E93" i="9"/>
  <c r="F93" i="9"/>
  <c r="D94" i="9"/>
  <c r="E94" i="9"/>
  <c r="F94" i="9"/>
  <c r="D95" i="9"/>
  <c r="E95" i="9"/>
  <c r="F95" i="9"/>
  <c r="F86" i="9"/>
  <c r="E86" i="9"/>
  <c r="C88" i="9"/>
  <c r="C89" i="9"/>
  <c r="C90" i="9"/>
  <c r="C91" i="9"/>
  <c r="C92" i="9"/>
  <c r="C93" i="9"/>
  <c r="C94" i="9"/>
  <c r="C95" i="9"/>
  <c r="B87" i="9"/>
  <c r="B88" i="9"/>
  <c r="B89" i="9"/>
  <c r="B90" i="9"/>
  <c r="B91" i="9"/>
  <c r="B92" i="9"/>
  <c r="B93" i="9"/>
  <c r="B94" i="9"/>
  <c r="B95" i="9"/>
  <c r="B96" i="9"/>
  <c r="B86" i="9"/>
  <c r="B43" i="9"/>
  <c r="B44" i="9"/>
  <c r="B45" i="9"/>
  <c r="B46" i="9"/>
  <c r="B47" i="9"/>
  <c r="B48" i="9"/>
  <c r="B49" i="9"/>
  <c r="B50" i="9"/>
  <c r="B51" i="9"/>
  <c r="B52" i="9"/>
  <c r="B42" i="9"/>
  <c r="B14" i="9"/>
  <c r="B11" i="9"/>
  <c r="B12" i="9"/>
  <c r="B13" i="9"/>
  <c r="B5" i="9"/>
  <c r="B6" i="9"/>
  <c r="B7" i="9"/>
  <c r="B8" i="9"/>
  <c r="B9" i="9"/>
  <c r="B10" i="9"/>
  <c r="B4" i="9"/>
  <c r="B72" i="9"/>
  <c r="B73" i="9"/>
  <c r="B74" i="9"/>
  <c r="B75" i="9"/>
  <c r="B76" i="9"/>
  <c r="B77" i="9"/>
  <c r="B78" i="9"/>
  <c r="B79" i="9"/>
  <c r="B80" i="9"/>
  <c r="B81" i="9"/>
  <c r="B71" i="9"/>
  <c r="B56" i="9"/>
  <c r="B57" i="9"/>
  <c r="B58" i="9"/>
  <c r="B59" i="9"/>
  <c r="B60" i="9"/>
  <c r="B61" i="9"/>
  <c r="B62" i="9"/>
  <c r="B63" i="9"/>
  <c r="B64" i="9"/>
  <c r="B65" i="9"/>
  <c r="B55" i="9"/>
  <c r="C86" i="9"/>
  <c r="G86" i="9"/>
  <c r="G96" i="9"/>
  <c r="G89" i="9"/>
  <c r="G93" i="9"/>
  <c r="G94" i="9"/>
  <c r="G92" i="9"/>
  <c r="G88" i="9"/>
  <c r="G95" i="9"/>
  <c r="G91" i="9"/>
  <c r="F90" i="9"/>
  <c r="E90" i="9"/>
  <c r="C107" i="9"/>
  <c r="C106" i="9"/>
  <c r="C102" i="9"/>
  <c r="C109" i="9"/>
  <c r="C105" i="9"/>
  <c r="C101" i="9"/>
  <c r="C108" i="9"/>
  <c r="C104" i="9"/>
  <c r="C99" i="9"/>
  <c r="C103" i="9"/>
  <c r="G90" i="9"/>
  <c r="D87" i="9"/>
  <c r="E87" i="9"/>
  <c r="F87" i="9"/>
  <c r="C87" i="9"/>
  <c r="C100" i="9"/>
  <c r="G87" i="9"/>
  <c r="BK31" i="9"/>
  <c r="BK39" i="9"/>
  <c r="BK40" i="9"/>
  <c r="BK30" i="9"/>
  <c r="BK38" i="9"/>
  <c r="BK35" i="9"/>
  <c r="BK36" i="9"/>
  <c r="BK33" i="9"/>
  <c r="BK37" i="9"/>
  <c r="F5" i="9"/>
  <c r="R17" i="9"/>
  <c r="J4" i="9"/>
  <c r="V16" i="9"/>
  <c r="E4" i="9"/>
  <c r="Q16" i="9"/>
  <c r="C11" i="9"/>
  <c r="M12" i="9"/>
  <c r="Y24" i="9"/>
  <c r="K13" i="9"/>
  <c r="W25" i="9"/>
  <c r="F13" i="9"/>
  <c r="R25" i="9"/>
  <c r="J13" i="9"/>
  <c r="V25" i="9"/>
  <c r="N14" i="9"/>
  <c r="Z26" i="9"/>
  <c r="M14" i="9"/>
  <c r="Y26" i="9"/>
  <c r="G14" i="9"/>
  <c r="S26" i="9"/>
  <c r="N5" i="9"/>
  <c r="Z17" i="9"/>
  <c r="G7" i="9"/>
  <c r="S19" i="9"/>
  <c r="M7" i="9"/>
  <c r="Y19" i="9"/>
  <c r="F4" i="9"/>
  <c r="R16" i="9"/>
  <c r="L4" i="9"/>
  <c r="X16" i="9"/>
  <c r="G10" i="9"/>
  <c r="S22" i="9"/>
  <c r="F10" i="9"/>
  <c r="R22" i="9"/>
  <c r="M10" i="9"/>
  <c r="Y22" i="9"/>
  <c r="K11" i="9"/>
  <c r="W23" i="9"/>
  <c r="J11" i="9"/>
  <c r="V23" i="9"/>
  <c r="L11" i="9"/>
  <c r="X23" i="9"/>
  <c r="K12" i="9"/>
  <c r="W24" i="9"/>
  <c r="N12" i="9"/>
  <c r="Z24" i="9"/>
  <c r="L12" i="9"/>
  <c r="X24" i="9"/>
  <c r="G13" i="9"/>
  <c r="S25" i="9"/>
  <c r="M13" i="9"/>
  <c r="Y25" i="9"/>
  <c r="L13" i="9"/>
  <c r="X25" i="9"/>
  <c r="J14" i="9"/>
  <c r="V26" i="9"/>
  <c r="I14" i="9"/>
  <c r="U26" i="9"/>
  <c r="L14" i="9"/>
  <c r="X26" i="9"/>
  <c r="K5" i="9"/>
  <c r="W17" i="9"/>
  <c r="E5" i="9"/>
  <c r="Q17" i="9"/>
  <c r="C5" i="9"/>
  <c r="L5" i="9"/>
  <c r="X17" i="9"/>
  <c r="G5" i="9"/>
  <c r="S17" i="9"/>
  <c r="C7" i="9"/>
  <c r="K7" i="9"/>
  <c r="W19" i="9"/>
  <c r="F7" i="9"/>
  <c r="R19" i="9"/>
  <c r="L9" i="9"/>
  <c r="X21" i="9"/>
  <c r="G9" i="9"/>
  <c r="S21" i="9"/>
  <c r="F9" i="9"/>
  <c r="R21" i="9"/>
  <c r="C4" i="9"/>
  <c r="K10" i="9"/>
  <c r="W22" i="9"/>
  <c r="J10" i="9"/>
  <c r="V22" i="9"/>
  <c r="H10" i="9"/>
  <c r="T22" i="9"/>
  <c r="M11" i="9"/>
  <c r="Y23" i="9"/>
  <c r="N11" i="9"/>
  <c r="Z23" i="9"/>
  <c r="E12" i="9"/>
  <c r="Q24" i="9"/>
  <c r="I12" i="9"/>
  <c r="U24" i="9"/>
  <c r="H5" i="9"/>
  <c r="T17" i="9"/>
  <c r="M5" i="9"/>
  <c r="Y17" i="9"/>
  <c r="L7" i="9"/>
  <c r="X19" i="9"/>
  <c r="H9" i="9"/>
  <c r="T21" i="9"/>
  <c r="C9" i="9"/>
  <c r="M9" i="9"/>
  <c r="Y21" i="9"/>
  <c r="K4" i="9"/>
  <c r="W16" i="9"/>
  <c r="J5" i="9"/>
  <c r="V17" i="9"/>
  <c r="D5" i="9"/>
  <c r="P17" i="9"/>
  <c r="I5" i="9"/>
  <c r="U17" i="9"/>
  <c r="H7" i="9"/>
  <c r="T19" i="9"/>
  <c r="N7" i="9"/>
  <c r="Z19" i="9"/>
  <c r="I7" i="9"/>
  <c r="U19" i="9"/>
  <c r="D9" i="9"/>
  <c r="P21" i="9"/>
  <c r="N9" i="9"/>
  <c r="Z21" i="9"/>
  <c r="I9" i="9"/>
  <c r="U21" i="9"/>
  <c r="G4" i="9"/>
  <c r="S16" i="9"/>
  <c r="M4" i="9"/>
  <c r="Y16" i="9"/>
  <c r="H4" i="9"/>
  <c r="T16" i="9"/>
  <c r="D10" i="9"/>
  <c r="P22" i="9"/>
  <c r="L10" i="9"/>
  <c r="X22" i="9"/>
  <c r="I10" i="9"/>
  <c r="U22" i="9"/>
  <c r="G11" i="9"/>
  <c r="S23" i="9"/>
  <c r="F11" i="9"/>
  <c r="R23" i="9"/>
  <c r="H11" i="9"/>
  <c r="T23" i="9"/>
  <c r="G12" i="9"/>
  <c r="S24" i="9"/>
  <c r="J12" i="9"/>
  <c r="V24" i="9"/>
  <c r="H12" i="9"/>
  <c r="T24" i="9"/>
  <c r="C13" i="9"/>
  <c r="I13" i="9"/>
  <c r="U25" i="9"/>
  <c r="H13" i="9"/>
  <c r="T25" i="9"/>
  <c r="F14" i="9"/>
  <c r="R26" i="9"/>
  <c r="E14" i="9"/>
  <c r="Q26" i="9"/>
  <c r="H14" i="9"/>
  <c r="T26" i="9"/>
  <c r="D7" i="9"/>
  <c r="P19" i="9"/>
  <c r="J7" i="9"/>
  <c r="V19" i="9"/>
  <c r="E7" i="9"/>
  <c r="Q19" i="9"/>
  <c r="K9" i="9"/>
  <c r="W21" i="9"/>
  <c r="J9" i="9"/>
  <c r="V21" i="9"/>
  <c r="E9" i="9"/>
  <c r="Q21" i="9"/>
  <c r="N4" i="9"/>
  <c r="Z16" i="9"/>
  <c r="I4" i="9"/>
  <c r="U16" i="9"/>
  <c r="D4" i="9"/>
  <c r="P16" i="9"/>
  <c r="C10" i="9"/>
  <c r="N10" i="9"/>
  <c r="Z22" i="9"/>
  <c r="E10" i="9"/>
  <c r="Q22" i="9"/>
  <c r="I11" i="9"/>
  <c r="U23" i="9"/>
  <c r="E11" i="9"/>
  <c r="Q23" i="9"/>
  <c r="D11" i="9"/>
  <c r="P23" i="9"/>
  <c r="C12" i="9"/>
  <c r="F12" i="9"/>
  <c r="R24" i="9"/>
  <c r="D12" i="9"/>
  <c r="P24" i="9"/>
  <c r="N13" i="9"/>
  <c r="Z25" i="9"/>
  <c r="E13" i="9"/>
  <c r="Q25" i="9"/>
  <c r="D13" i="9"/>
  <c r="P25" i="9"/>
  <c r="K14" i="9"/>
  <c r="W26" i="9"/>
  <c r="C14" i="9"/>
  <c r="D14" i="9"/>
  <c r="P26" i="9"/>
  <c r="K6" i="9"/>
  <c r="W18" i="9"/>
  <c r="F6" i="9"/>
  <c r="R18" i="9"/>
  <c r="H6" i="9"/>
  <c r="T18" i="9"/>
  <c r="G6" i="9"/>
  <c r="S18" i="9"/>
  <c r="M6" i="9"/>
  <c r="Y18" i="9"/>
  <c r="L6" i="9"/>
  <c r="X18" i="9"/>
  <c r="D6" i="9"/>
  <c r="P18" i="9"/>
  <c r="N6" i="9"/>
  <c r="Z18" i="9"/>
  <c r="I6" i="9"/>
  <c r="U18" i="9"/>
  <c r="C6" i="9"/>
  <c r="J6" i="9"/>
  <c r="V18" i="9"/>
  <c r="E6" i="9"/>
  <c r="Q18" i="9"/>
  <c r="BK32" i="9"/>
  <c r="BK34" i="9"/>
  <c r="G8" i="9"/>
  <c r="S20" i="9"/>
  <c r="N8" i="9"/>
  <c r="Z20" i="9"/>
  <c r="M8" i="9"/>
  <c r="Y20" i="9"/>
  <c r="D8" i="9"/>
  <c r="P20" i="9"/>
  <c r="C8" i="9"/>
  <c r="J8" i="9"/>
  <c r="V20" i="9"/>
  <c r="I8" i="9"/>
  <c r="U20" i="9"/>
  <c r="K8" i="9"/>
  <c r="W20" i="9"/>
  <c r="L8" i="9"/>
  <c r="X20" i="9"/>
  <c r="F8" i="9"/>
  <c r="R20" i="9"/>
  <c r="H8" i="9"/>
  <c r="T20" i="9"/>
  <c r="E8" i="9"/>
  <c r="Q20" i="9"/>
  <c r="AH5" i="9"/>
  <c r="AR5" i="9"/>
  <c r="BD17" i="9"/>
  <c r="BC5" i="9"/>
  <c r="W5" i="9"/>
  <c r="AI17" i="9"/>
  <c r="AG5" i="9"/>
  <c r="AR6" i="9"/>
  <c r="BD18" i="9"/>
  <c r="BG6" i="9"/>
  <c r="P7" i="9"/>
  <c r="AB19" i="9"/>
  <c r="AA7" i="9"/>
  <c r="AL7" i="9"/>
  <c r="AX19" i="9"/>
  <c r="AW7" i="9"/>
  <c r="BH9" i="9"/>
  <c r="BC9" i="9"/>
  <c r="V9" i="9"/>
  <c r="AH21" i="9"/>
  <c r="AG9" i="9"/>
  <c r="AS21" i="9"/>
  <c r="AU4" i="9"/>
  <c r="BG16" i="9"/>
  <c r="AP4" i="9"/>
  <c r="BA4" i="9"/>
  <c r="U4" i="9"/>
  <c r="AG16" i="9"/>
  <c r="AF4" i="9"/>
  <c r="AR16" i="9"/>
  <c r="AB10" i="9"/>
  <c r="AA10" i="9"/>
  <c r="AM22" i="9"/>
  <c r="AP10" i="9"/>
  <c r="BB22" i="9"/>
  <c r="AN10" i="9"/>
  <c r="AZ22" i="9"/>
  <c r="AG10" i="9"/>
  <c r="AU11" i="9"/>
  <c r="BG23" i="9"/>
  <c r="BE11" i="9"/>
  <c r="BJ11" i="9"/>
  <c r="AF11" i="9"/>
  <c r="AU12" i="9"/>
  <c r="BG24" i="9"/>
  <c r="BI12" i="9"/>
  <c r="R12" i="9"/>
  <c r="AD24" i="9"/>
  <c r="AF12" i="9"/>
  <c r="AQ13" i="9"/>
  <c r="BC25" i="9"/>
  <c r="BF13" i="9"/>
  <c r="Q13" i="9"/>
  <c r="AC25" i="9"/>
  <c r="AF13" i="9"/>
  <c r="AT14" i="9"/>
  <c r="BF26" i="9"/>
  <c r="P14" i="9"/>
  <c r="AB26" i="9"/>
  <c r="BJ5" i="9"/>
  <c r="AT5" i="9"/>
  <c r="AD5" i="9"/>
  <c r="BD5" i="9"/>
  <c r="AN5" i="9"/>
  <c r="AZ17" i="9"/>
  <c r="X5" i="9"/>
  <c r="AY5" i="9"/>
  <c r="AI5" i="9"/>
  <c r="S5" i="9"/>
  <c r="AE17" i="9"/>
  <c r="BI5" i="9"/>
  <c r="AS5" i="9"/>
  <c r="BE17" i="9"/>
  <c r="AC5" i="9"/>
  <c r="AO17" i="9"/>
  <c r="BD6" i="9"/>
  <c r="AN6" i="9"/>
  <c r="X6" i="9"/>
  <c r="AJ18" i="9"/>
  <c r="BC6" i="9"/>
  <c r="AM6" i="9"/>
  <c r="AY18" i="9"/>
  <c r="W6" i="9"/>
  <c r="AX6" i="9"/>
  <c r="BJ18" i="9"/>
  <c r="AH6" i="9"/>
  <c r="AT18" i="9"/>
  <c r="R6" i="9"/>
  <c r="AD18" i="9"/>
  <c r="BI6" i="9"/>
  <c r="AS6" i="9"/>
  <c r="BE18" i="9"/>
  <c r="AC6" i="9"/>
  <c r="AO18" i="9"/>
  <c r="BH7" i="9"/>
  <c r="AR7" i="9"/>
  <c r="AB7" i="9"/>
  <c r="BC7" i="9"/>
  <c r="AM7" i="9"/>
  <c r="AY19" i="9"/>
  <c r="W7" i="9"/>
  <c r="AX7" i="9"/>
  <c r="BJ19" i="9"/>
  <c r="AH7" i="9"/>
  <c r="AT19" i="9"/>
  <c r="R7" i="9"/>
  <c r="AD19" i="9"/>
  <c r="BI7" i="9"/>
  <c r="AS7" i="9"/>
  <c r="BE19" i="9"/>
  <c r="AC7" i="9"/>
  <c r="BD9" i="9"/>
  <c r="AN9" i="9"/>
  <c r="X9" i="9"/>
  <c r="AJ21" i="9"/>
  <c r="AY9" i="9"/>
  <c r="AI9" i="9"/>
  <c r="AU21" i="9"/>
  <c r="S9" i="9"/>
  <c r="AX9" i="9"/>
  <c r="AH9" i="9"/>
  <c r="R9" i="9"/>
  <c r="AD21" i="9"/>
  <c r="BI9" i="9"/>
  <c r="AS9" i="9"/>
  <c r="BE21" i="9"/>
  <c r="AC9" i="9"/>
  <c r="AO21" i="9"/>
  <c r="BG4" i="9"/>
  <c r="AQ4" i="9"/>
  <c r="AA4" i="9"/>
  <c r="BB4" i="9"/>
  <c r="AL4" i="9"/>
  <c r="V4" i="9"/>
  <c r="AW4" i="9"/>
  <c r="AG4" i="9"/>
  <c r="Q4" i="9"/>
  <c r="AC16" i="9"/>
  <c r="BH4" i="9"/>
  <c r="AR4" i="9"/>
  <c r="BD16" i="9"/>
  <c r="AB4" i="9"/>
  <c r="AN16" i="9"/>
  <c r="AV10" i="9"/>
  <c r="BH22" i="9"/>
  <c r="T10" i="9"/>
  <c r="BC10" i="9"/>
  <c r="AM10" i="9"/>
  <c r="AY22" i="9"/>
  <c r="W10" i="9"/>
  <c r="AI22" i="9"/>
  <c r="BB10" i="9"/>
  <c r="AL10" i="9"/>
  <c r="AX22" i="9"/>
  <c r="V10" i="9"/>
  <c r="AH22" i="9"/>
  <c r="AF10" i="9"/>
  <c r="BI10" i="9"/>
  <c r="AS10" i="9"/>
  <c r="BE22" i="9"/>
  <c r="AC10" i="9"/>
  <c r="AO22" i="9"/>
  <c r="BG11" i="9"/>
  <c r="AQ11" i="9"/>
  <c r="BC23" i="9"/>
  <c r="AA11" i="9"/>
  <c r="AM23" i="9"/>
  <c r="BA11" i="9"/>
  <c r="AK11" i="9"/>
  <c r="U11" i="9"/>
  <c r="AG23" i="9"/>
  <c r="BF11" i="9"/>
  <c r="AP11" i="9"/>
  <c r="BB23" i="9"/>
  <c r="Z11" i="9"/>
  <c r="AL23" i="9"/>
  <c r="BH11" i="9"/>
  <c r="AR11" i="9"/>
  <c r="AB11" i="9"/>
  <c r="BG12" i="9"/>
  <c r="AQ12" i="9"/>
  <c r="BC24" i="9"/>
  <c r="AA12" i="9"/>
  <c r="BE12" i="9"/>
  <c r="AO12" i="9"/>
  <c r="Y12" i="9"/>
  <c r="AK24" i="9"/>
  <c r="BJ12" i="9"/>
  <c r="AT12" i="9"/>
  <c r="AD12" i="9"/>
  <c r="BH12" i="9"/>
  <c r="AR12" i="9"/>
  <c r="BD24" i="9"/>
  <c r="AB12" i="9"/>
  <c r="AN24" i="9"/>
  <c r="BC13" i="9"/>
  <c r="AM13" i="9"/>
  <c r="W13" i="9"/>
  <c r="AI25" i="9"/>
  <c r="BB13" i="9"/>
  <c r="AL13" i="9"/>
  <c r="V13" i="9"/>
  <c r="AH25" i="9"/>
  <c r="BI13" i="9"/>
  <c r="AS13" i="9"/>
  <c r="BE25" i="9"/>
  <c r="AC13" i="9"/>
  <c r="AO25" i="9"/>
  <c r="BH13" i="9"/>
  <c r="AR13" i="9"/>
  <c r="AB13" i="9"/>
  <c r="AN25" i="9"/>
  <c r="BF14" i="9"/>
  <c r="AP14" i="9"/>
  <c r="BB26" i="9"/>
  <c r="Z14" i="9"/>
  <c r="AL26" i="9"/>
  <c r="BE14" i="9"/>
  <c r="AO14" i="9"/>
  <c r="BA26" i="9"/>
  <c r="Y14" i="9"/>
  <c r="AK26" i="9"/>
  <c r="BC14" i="9"/>
  <c r="AM14" i="9"/>
  <c r="W14" i="9"/>
  <c r="AI26" i="9"/>
  <c r="BH14" i="9"/>
  <c r="AR14" i="9"/>
  <c r="BD26" i="9"/>
  <c r="AB14" i="9"/>
  <c r="R5" i="9"/>
  <c r="AB5" i="9"/>
  <c r="AM5" i="9"/>
  <c r="AW5" i="9"/>
  <c r="BI17" i="9"/>
  <c r="BI56" i="9"/>
  <c r="BH6" i="9"/>
  <c r="AA6" i="9"/>
  <c r="AL6" i="9"/>
  <c r="AW6" i="9"/>
  <c r="BI18" i="9"/>
  <c r="BI57" i="9"/>
  <c r="Q6" i="9"/>
  <c r="AF7" i="9"/>
  <c r="AQ7" i="9"/>
  <c r="BB7" i="9"/>
  <c r="V7" i="9"/>
  <c r="Q7" i="9"/>
  <c r="AR9" i="9"/>
  <c r="AM9" i="9"/>
  <c r="BB9" i="9"/>
  <c r="Q9" i="9"/>
  <c r="AE4" i="9"/>
  <c r="AQ16" i="9"/>
  <c r="AQ55" i="9"/>
  <c r="BF4" i="9"/>
  <c r="BD10" i="9"/>
  <c r="BG10" i="9"/>
  <c r="Z10" i="9"/>
  <c r="Q10" i="9"/>
  <c r="AE11" i="9"/>
  <c r="AQ23" i="9"/>
  <c r="AQ62" i="9"/>
  <c r="AO11" i="9"/>
  <c r="AT11" i="9"/>
  <c r="AV11" i="9"/>
  <c r="O12" i="9"/>
  <c r="AS12" i="9"/>
  <c r="AH12" i="9"/>
  <c r="P12" i="9"/>
  <c r="Z13" i="9"/>
  <c r="AG13" i="9"/>
  <c r="AV13" i="9"/>
  <c r="BH25" i="9"/>
  <c r="BH64" i="9"/>
  <c r="P13" i="9"/>
  <c r="AD14" i="9"/>
  <c r="AP26" i="9"/>
  <c r="AP65" i="9"/>
  <c r="BI14" i="9"/>
  <c r="AC14" i="9"/>
  <c r="BG14" i="9"/>
  <c r="AA14" i="9"/>
  <c r="AF14" i="9"/>
  <c r="BF5" i="9"/>
  <c r="AP5" i="9"/>
  <c r="Z5" i="9"/>
  <c r="AL17" i="9"/>
  <c r="AZ5" i="9"/>
  <c r="AJ5" i="9"/>
  <c r="AV17" i="9"/>
  <c r="T5" i="9"/>
  <c r="AF17" i="9"/>
  <c r="AU5" i="9"/>
  <c r="BG17" i="9"/>
  <c r="AE5" i="9"/>
  <c r="O5" i="9"/>
  <c r="AA17" i="9"/>
  <c r="BE5" i="9"/>
  <c r="AO5" i="9"/>
  <c r="BA17" i="9"/>
  <c r="Y5" i="9"/>
  <c r="AK17" i="9"/>
  <c r="AZ6" i="9"/>
  <c r="AJ6" i="9"/>
  <c r="AV18" i="9"/>
  <c r="T6" i="9"/>
  <c r="AF18" i="9"/>
  <c r="AY6" i="9"/>
  <c r="AI6" i="9"/>
  <c r="S6" i="9"/>
  <c r="AE18" i="9"/>
  <c r="BJ6" i="9"/>
  <c r="AT6" i="9"/>
  <c r="BF18" i="9"/>
  <c r="AD6" i="9"/>
  <c r="AP18" i="9"/>
  <c r="BE6" i="9"/>
  <c r="AO6" i="9"/>
  <c r="BA18" i="9"/>
  <c r="Y6" i="9"/>
  <c r="AK18" i="9"/>
  <c r="BD7" i="9"/>
  <c r="AN7" i="9"/>
  <c r="X7" i="9"/>
  <c r="AJ19" i="9"/>
  <c r="AY7" i="9"/>
  <c r="AI7" i="9"/>
  <c r="AU19" i="9"/>
  <c r="S7" i="9"/>
  <c r="AE19" i="9"/>
  <c r="BJ7" i="9"/>
  <c r="AT7" i="9"/>
  <c r="BF19" i="9"/>
  <c r="AD7" i="9"/>
  <c r="AP19" i="9"/>
  <c r="BE7" i="9"/>
  <c r="AO7" i="9"/>
  <c r="Y7" i="9"/>
  <c r="AK19" i="9"/>
  <c r="AZ9" i="9"/>
  <c r="AJ9" i="9"/>
  <c r="AV21" i="9"/>
  <c r="T9" i="9"/>
  <c r="AF21" i="9"/>
  <c r="AU9" i="9"/>
  <c r="AE9" i="9"/>
  <c r="O9" i="9"/>
  <c r="AA21" i="9"/>
  <c r="BJ9" i="9"/>
  <c r="AT9" i="9"/>
  <c r="AD9" i="9"/>
  <c r="BE9" i="9"/>
  <c r="AO9" i="9"/>
  <c r="BA21" i="9"/>
  <c r="Y9" i="9"/>
  <c r="AK21" i="9"/>
  <c r="BC4" i="9"/>
  <c r="AM4" i="9"/>
  <c r="W4" i="9"/>
  <c r="AI16" i="9"/>
  <c r="AX4" i="9"/>
  <c r="AH4" i="9"/>
  <c r="AT16" i="9"/>
  <c r="R4" i="9"/>
  <c r="AD16" i="9"/>
  <c r="BI4" i="9"/>
  <c r="AS4" i="9"/>
  <c r="AC4" i="9"/>
  <c r="BD4" i="9"/>
  <c r="AN4" i="9"/>
  <c r="AZ16" i="9"/>
  <c r="X4" i="9"/>
  <c r="AJ16" i="9"/>
  <c r="AR10" i="9"/>
  <c r="AY10" i="9"/>
  <c r="AY61" i="9"/>
  <c r="AI10" i="9"/>
  <c r="S10" i="9"/>
  <c r="AE22" i="9"/>
  <c r="AX10" i="9"/>
  <c r="BJ22" i="9"/>
  <c r="AH10" i="9"/>
  <c r="AT22" i="9"/>
  <c r="R10" i="9"/>
  <c r="AD22" i="9"/>
  <c r="BH10" i="9"/>
  <c r="X10" i="9"/>
  <c r="AJ22" i="9"/>
  <c r="BE10" i="9"/>
  <c r="AO10" i="9"/>
  <c r="BA22" i="9"/>
  <c r="Y10" i="9"/>
  <c r="AK22" i="9"/>
  <c r="BC11" i="9"/>
  <c r="AM11" i="9"/>
  <c r="AY23" i="9"/>
  <c r="W11" i="9"/>
  <c r="AI23" i="9"/>
  <c r="AW11" i="9"/>
  <c r="AG11" i="9"/>
  <c r="Q11" i="9"/>
  <c r="AC23" i="9"/>
  <c r="BB11" i="9"/>
  <c r="AL11" i="9"/>
  <c r="AX23" i="9"/>
  <c r="V11" i="9"/>
  <c r="AH23" i="9"/>
  <c r="BD11" i="9"/>
  <c r="AN11" i="9"/>
  <c r="X11" i="9"/>
  <c r="AJ23" i="9"/>
  <c r="BC12" i="9"/>
  <c r="AM12" i="9"/>
  <c r="AY24" i="9"/>
  <c r="W12" i="9"/>
  <c r="AI24" i="9"/>
  <c r="BA12" i="9"/>
  <c r="AK12" i="9"/>
  <c r="U12" i="9"/>
  <c r="AG24" i="9"/>
  <c r="BF12" i="9"/>
  <c r="AP12" i="9"/>
  <c r="BB24" i="9"/>
  <c r="Z12" i="9"/>
  <c r="AL24" i="9"/>
  <c r="BD12" i="9"/>
  <c r="AN12" i="9"/>
  <c r="AZ24" i="9"/>
  <c r="X12" i="9"/>
  <c r="AJ24" i="9"/>
  <c r="AY13" i="9"/>
  <c r="AI13" i="9"/>
  <c r="S13" i="9"/>
  <c r="AE25" i="9"/>
  <c r="AX13" i="9"/>
  <c r="AH13" i="9"/>
  <c r="R13" i="9"/>
  <c r="AD25" i="9"/>
  <c r="BE13" i="9"/>
  <c r="AO13" i="9"/>
  <c r="BA25" i="9"/>
  <c r="Y13" i="9"/>
  <c r="AK25" i="9"/>
  <c r="BD13" i="9"/>
  <c r="AN13" i="9"/>
  <c r="AZ25" i="9"/>
  <c r="X13" i="9"/>
  <c r="AJ25" i="9"/>
  <c r="BB14" i="9"/>
  <c r="AL14" i="9"/>
  <c r="AX26" i="9"/>
  <c r="V14" i="9"/>
  <c r="AH26" i="9"/>
  <c r="BA14" i="9"/>
  <c r="AK14" i="9"/>
  <c r="AW26" i="9"/>
  <c r="U14" i="9"/>
  <c r="AG26" i="9"/>
  <c r="AY14" i="9"/>
  <c r="AI14" i="9"/>
  <c r="S14" i="9"/>
  <c r="AE26" i="9"/>
  <c r="BD14" i="9"/>
  <c r="AN14" i="9"/>
  <c r="AZ26" i="9"/>
  <c r="X14" i="9"/>
  <c r="AJ26" i="9"/>
  <c r="AX5" i="9"/>
  <c r="BH5" i="9"/>
  <c r="Q5" i="9"/>
  <c r="AB6" i="9"/>
  <c r="AQ6" i="9"/>
  <c r="BB6" i="9"/>
  <c r="V6" i="9"/>
  <c r="AG6" i="9"/>
  <c r="AV7" i="9"/>
  <c r="BG7" i="9"/>
  <c r="AG7" i="9"/>
  <c r="AB9" i="9"/>
  <c r="W9" i="9"/>
  <c r="AL9" i="9"/>
  <c r="AW9" i="9"/>
  <c r="BI21" i="9"/>
  <c r="BI60" i="9"/>
  <c r="Z4" i="9"/>
  <c r="AK4" i="9"/>
  <c r="AV4" i="9"/>
  <c r="BH16" i="9"/>
  <c r="BH55" i="9"/>
  <c r="P4" i="9"/>
  <c r="AQ10" i="9"/>
  <c r="BF10" i="9"/>
  <c r="AW10" i="9"/>
  <c r="BI22" i="9"/>
  <c r="BI61" i="9"/>
  <c r="O11" i="9"/>
  <c r="Y11" i="9"/>
  <c r="AD11" i="9"/>
  <c r="P11" i="9"/>
  <c r="AE12" i="9"/>
  <c r="AQ24" i="9"/>
  <c r="AQ63" i="9"/>
  <c r="AC12" i="9"/>
  <c r="AX12" i="9"/>
  <c r="AV12" i="9"/>
  <c r="BH24" i="9"/>
  <c r="BH63" i="9"/>
  <c r="BG13" i="9"/>
  <c r="AA13" i="9"/>
  <c r="AP13" i="9"/>
  <c r="AW13" i="9"/>
  <c r="BJ14" i="9"/>
  <c r="AS14" i="9"/>
  <c r="AQ14" i="9"/>
  <c r="AV14" i="9"/>
  <c r="BH26" i="9"/>
  <c r="BH65" i="9"/>
  <c r="BB5" i="9"/>
  <c r="AL5" i="9"/>
  <c r="V5" i="9"/>
  <c r="AH17" i="9"/>
  <c r="AV5" i="9"/>
  <c r="AF5" i="9"/>
  <c r="P5" i="9"/>
  <c r="BG5" i="9"/>
  <c r="AQ5" i="9"/>
  <c r="AA5" i="9"/>
  <c r="BA5" i="9"/>
  <c r="AK5" i="9"/>
  <c r="U5" i="9"/>
  <c r="AG17" i="9"/>
  <c r="AG56" i="9"/>
  <c r="AV6" i="9"/>
  <c r="AF6" i="9"/>
  <c r="P6" i="9"/>
  <c r="AB18" i="9"/>
  <c r="AB57" i="9"/>
  <c r="AU6" i="9"/>
  <c r="AE6" i="9"/>
  <c r="O6" i="9"/>
  <c r="BF6" i="9"/>
  <c r="AP6" i="9"/>
  <c r="Z6" i="9"/>
  <c r="BA6" i="9"/>
  <c r="AK6" i="9"/>
  <c r="U6" i="9"/>
  <c r="AG18" i="9"/>
  <c r="AG57" i="9"/>
  <c r="AZ7" i="9"/>
  <c r="AJ7" i="9"/>
  <c r="T7" i="9"/>
  <c r="AF19" i="9"/>
  <c r="AU7" i="9"/>
  <c r="AE7" i="9"/>
  <c r="O7" i="9"/>
  <c r="BF7" i="9"/>
  <c r="AP7" i="9"/>
  <c r="Z7" i="9"/>
  <c r="BA7" i="9"/>
  <c r="AK7" i="9"/>
  <c r="U7" i="9"/>
  <c r="AG19" i="9"/>
  <c r="AV9" i="9"/>
  <c r="AF9" i="9"/>
  <c r="P9" i="9"/>
  <c r="AB21" i="9"/>
  <c r="AB60" i="9"/>
  <c r="BG9" i="9"/>
  <c r="AQ9" i="9"/>
  <c r="BC21" i="9"/>
  <c r="BC60" i="9"/>
  <c r="AA9" i="9"/>
  <c r="BF9" i="9"/>
  <c r="AP9" i="9"/>
  <c r="Z9" i="9"/>
  <c r="BA9" i="9"/>
  <c r="AK9" i="9"/>
  <c r="U9" i="9"/>
  <c r="AY4" i="9"/>
  <c r="AI4" i="9"/>
  <c r="S4" i="9"/>
  <c r="BJ4" i="9"/>
  <c r="AT4" i="9"/>
  <c r="AD4" i="9"/>
  <c r="BE4" i="9"/>
  <c r="AO4" i="9"/>
  <c r="Y4" i="9"/>
  <c r="AK16" i="9"/>
  <c r="AZ4" i="9"/>
  <c r="AJ4" i="9"/>
  <c r="T4" i="9"/>
  <c r="AJ10" i="9"/>
  <c r="AU10" i="9"/>
  <c r="AE10" i="9"/>
  <c r="O10" i="9"/>
  <c r="BJ10" i="9"/>
  <c r="AT10" i="9"/>
  <c r="BF22" i="9"/>
  <c r="AD10" i="9"/>
  <c r="AZ10" i="9"/>
  <c r="P10" i="9"/>
  <c r="AB22" i="9"/>
  <c r="BA10" i="9"/>
  <c r="AK10" i="9"/>
  <c r="U10" i="9"/>
  <c r="AG22" i="9"/>
  <c r="AG61" i="9"/>
  <c r="AY11" i="9"/>
  <c r="AI11" i="9"/>
  <c r="S11" i="9"/>
  <c r="BI11" i="9"/>
  <c r="AS11" i="9"/>
  <c r="AC11" i="9"/>
  <c r="AX11" i="9"/>
  <c r="AH11" i="9"/>
  <c r="R11" i="9"/>
  <c r="AD23" i="9"/>
  <c r="AZ11" i="9"/>
  <c r="AJ11" i="9"/>
  <c r="T11" i="9"/>
  <c r="AF23" i="9"/>
  <c r="AY12" i="9"/>
  <c r="AI12" i="9"/>
  <c r="S12" i="9"/>
  <c r="AW12" i="9"/>
  <c r="AG12" i="9"/>
  <c r="Q12" i="9"/>
  <c r="BB12" i="9"/>
  <c r="AL12" i="9"/>
  <c r="V12" i="9"/>
  <c r="AZ12" i="9"/>
  <c r="AJ12" i="9"/>
  <c r="T12" i="9"/>
  <c r="AF24" i="9"/>
  <c r="AF63" i="9"/>
  <c r="AU13" i="9"/>
  <c r="AE13" i="9"/>
  <c r="O13" i="9"/>
  <c r="AA25" i="9"/>
  <c r="BJ13" i="9"/>
  <c r="AT13" i="9"/>
  <c r="AD13" i="9"/>
  <c r="BA13" i="9"/>
  <c r="AK13" i="9"/>
  <c r="U13" i="9"/>
  <c r="AG25" i="9"/>
  <c r="AG64" i="9"/>
  <c r="AZ13" i="9"/>
  <c r="AJ13" i="9"/>
  <c r="T13" i="9"/>
  <c r="AF25" i="9"/>
  <c r="AF64" i="9"/>
  <c r="AX14" i="9"/>
  <c r="AH14" i="9"/>
  <c r="R14" i="9"/>
  <c r="AW14" i="9"/>
  <c r="BI26" i="9"/>
  <c r="BI65" i="9"/>
  <c r="AG14" i="9"/>
  <c r="AS26" i="9"/>
  <c r="AS65" i="9"/>
  <c r="Q14" i="9"/>
  <c r="AU14" i="9"/>
  <c r="AE14" i="9"/>
  <c r="O14" i="9"/>
  <c r="AZ14" i="9"/>
  <c r="AJ14" i="9"/>
  <c r="T14" i="9"/>
  <c r="AF26" i="9"/>
  <c r="BG8" i="9"/>
  <c r="AQ8" i="9"/>
  <c r="AA8" i="9"/>
  <c r="AN8" i="9"/>
  <c r="AZ20" i="9"/>
  <c r="AZ8" i="9"/>
  <c r="AZ59" i="9"/>
  <c r="AX8" i="9"/>
  <c r="BJ20" i="9"/>
  <c r="AH8" i="9"/>
  <c r="R8" i="9"/>
  <c r="AD20" i="9"/>
  <c r="BH8" i="9"/>
  <c r="AB8" i="9"/>
  <c r="AW8" i="9"/>
  <c r="AG8" i="9"/>
  <c r="Q8" i="9"/>
  <c r="AC20" i="9"/>
  <c r="BC8" i="9"/>
  <c r="W8" i="9"/>
  <c r="AF8" i="9"/>
  <c r="AR20" i="9"/>
  <c r="AT8" i="9"/>
  <c r="BF20" i="9"/>
  <c r="T8" i="9"/>
  <c r="AF20" i="9"/>
  <c r="AF59" i="9"/>
  <c r="AS8" i="9"/>
  <c r="AY8" i="9"/>
  <c r="AI8" i="9"/>
  <c r="AU20" i="9"/>
  <c r="AU8" i="9"/>
  <c r="AU59" i="9"/>
  <c r="S8" i="9"/>
  <c r="AE20" i="9"/>
  <c r="AE8" i="9"/>
  <c r="AE59" i="9"/>
  <c r="BD8" i="9"/>
  <c r="X8" i="9"/>
  <c r="AJ20" i="9"/>
  <c r="BF8" i="9"/>
  <c r="AP8" i="9"/>
  <c r="BB20" i="9"/>
  <c r="BB8" i="9"/>
  <c r="BB59" i="9"/>
  <c r="Z8" i="9"/>
  <c r="AR8" i="9"/>
  <c r="BD20" i="9"/>
  <c r="BD59" i="9"/>
  <c r="P8" i="9"/>
  <c r="AB20" i="9"/>
  <c r="BE8" i="9"/>
  <c r="AO8" i="9"/>
  <c r="Y8" i="9"/>
  <c r="AK20" i="9"/>
  <c r="AM8" i="9"/>
  <c r="AY20" i="9"/>
  <c r="AY59" i="9"/>
  <c r="BJ8" i="9"/>
  <c r="AD8" i="9"/>
  <c r="BI8" i="9"/>
  <c r="AC8" i="9"/>
  <c r="AQ20" i="9"/>
  <c r="AQ59" i="9"/>
  <c r="O8" i="9"/>
  <c r="AA20" i="9"/>
  <c r="AV8" i="9"/>
  <c r="AL8" i="9"/>
  <c r="V8" i="9"/>
  <c r="AH20" i="9"/>
  <c r="AJ8" i="9"/>
  <c r="BA8" i="9"/>
  <c r="AK8" i="9"/>
  <c r="U8" i="9"/>
  <c r="AG20" i="9"/>
  <c r="BF59" i="9"/>
  <c r="AY63" i="9"/>
  <c r="AV20" i="9"/>
  <c r="AV59" i="9"/>
  <c r="AC59" i="9"/>
  <c r="AO20" i="9"/>
  <c r="AO59" i="9"/>
  <c r="AB59" i="9"/>
  <c r="AX24" i="9"/>
  <c r="AX63" i="9"/>
  <c r="AL63" i="9"/>
  <c r="AJ59" i="9"/>
  <c r="AV26" i="9"/>
  <c r="AV65" i="9"/>
  <c r="AJ65" i="9"/>
  <c r="BG26" i="9"/>
  <c r="BG52" i="9"/>
  <c r="AV25" i="9"/>
  <c r="AV64" i="9"/>
  <c r="AV24" i="9"/>
  <c r="AV63" i="9"/>
  <c r="AE24" i="9"/>
  <c r="AE63" i="9"/>
  <c r="BJ23" i="9"/>
  <c r="BJ62" i="9"/>
  <c r="AW22" i="9"/>
  <c r="AW61" i="9"/>
  <c r="AE61" i="9"/>
  <c r="AQ22" i="9"/>
  <c r="AQ61" i="9"/>
  <c r="AE16" i="9"/>
  <c r="AE55" i="9"/>
  <c r="AW21" i="9"/>
  <c r="AW60" i="9"/>
  <c r="AW19" i="9"/>
  <c r="AW45" i="9"/>
  <c r="AK58" i="9"/>
  <c r="AW18" i="9"/>
  <c r="AW57" i="9"/>
  <c r="AK57" i="9"/>
  <c r="AW17" i="9"/>
  <c r="AW56" i="9"/>
  <c r="BG20" i="9"/>
  <c r="BG59" i="9"/>
  <c r="AP20" i="9"/>
  <c r="AP59" i="9"/>
  <c r="AD59" i="9"/>
  <c r="BA20" i="9"/>
  <c r="BA59" i="9"/>
  <c r="AL20" i="9"/>
  <c r="AL46" i="9"/>
  <c r="BE20" i="9"/>
  <c r="BE59" i="9"/>
  <c r="AI20" i="9"/>
  <c r="AI59" i="9"/>
  <c r="BI20" i="9"/>
  <c r="BI46" i="9"/>
  <c r="AT20" i="9"/>
  <c r="AT59" i="9"/>
  <c r="AH59" i="9"/>
  <c r="BC20" i="9"/>
  <c r="BC59" i="9"/>
  <c r="AC26" i="9"/>
  <c r="AC65" i="9"/>
  <c r="AT26" i="9"/>
  <c r="AT65" i="9"/>
  <c r="AP25" i="9"/>
  <c r="AP64" i="9"/>
  <c r="AD64" i="9"/>
  <c r="AQ25" i="9"/>
  <c r="AQ64" i="9"/>
  <c r="AE64" i="9"/>
  <c r="AC24" i="9"/>
  <c r="AC63" i="9"/>
  <c r="AU24" i="9"/>
  <c r="AU63" i="9"/>
  <c r="AO23" i="9"/>
  <c r="AO62" i="9"/>
  <c r="AC62" i="9"/>
  <c r="AU23" i="9"/>
  <c r="AU62" i="9"/>
  <c r="BF61" i="9"/>
  <c r="BG22" i="9"/>
  <c r="BG48" i="9"/>
  <c r="AP16" i="9"/>
  <c r="AP42" i="9"/>
  <c r="AD55" i="9"/>
  <c r="AU16" i="9"/>
  <c r="AU55" i="9"/>
  <c r="AM21" i="9"/>
  <c r="AM47" i="9"/>
  <c r="AR21" i="9"/>
  <c r="AR60" i="9"/>
  <c r="AA19" i="9"/>
  <c r="AA58" i="9"/>
  <c r="AV19" i="9"/>
  <c r="AV58" i="9"/>
  <c r="AJ58" i="9"/>
  <c r="AA18" i="9"/>
  <c r="AA57" i="9"/>
  <c r="AR18" i="9"/>
  <c r="AR57" i="9"/>
  <c r="AF57" i="9"/>
  <c r="AB17" i="9"/>
  <c r="AB56" i="9"/>
  <c r="AX17" i="9"/>
  <c r="AX56" i="9"/>
  <c r="AL56" i="9"/>
  <c r="BE26" i="9"/>
  <c r="BE65" i="9"/>
  <c r="AM25" i="9"/>
  <c r="AM51" i="9"/>
  <c r="AA64" i="9"/>
  <c r="AO24" i="9"/>
  <c r="AO50" i="9"/>
  <c r="AK23" i="9"/>
  <c r="AK49" i="9"/>
  <c r="BC22" i="9"/>
  <c r="BC48" i="9"/>
  <c r="AL16" i="9"/>
  <c r="AL42" i="9"/>
  <c r="AN21" i="9"/>
  <c r="AN60" i="9"/>
  <c r="AS18" i="9"/>
  <c r="AS57" i="9"/>
  <c r="AN18" i="9"/>
  <c r="AN57" i="9"/>
  <c r="AU26" i="9"/>
  <c r="AU65" i="9"/>
  <c r="AI65" i="9"/>
  <c r="AJ64" i="9"/>
  <c r="BA64" i="9"/>
  <c r="BJ25" i="9"/>
  <c r="BJ64" i="9"/>
  <c r="AJ63" i="9"/>
  <c r="BB63" i="9"/>
  <c r="AX62" i="9"/>
  <c r="BI23" i="9"/>
  <c r="BI62" i="9"/>
  <c r="AK61" i="9"/>
  <c r="AJ55" i="9"/>
  <c r="BE16" i="9"/>
  <c r="BE55" i="9"/>
  <c r="BJ16" i="9"/>
  <c r="BJ42" i="9"/>
  <c r="AK60" i="9"/>
  <c r="BF21" i="9"/>
  <c r="BF60" i="9"/>
  <c r="BG21" i="9"/>
  <c r="BG60" i="9"/>
  <c r="AU60" i="9"/>
  <c r="BF58" i="9"/>
  <c r="BF57" i="9"/>
  <c r="AK56" i="9"/>
  <c r="AQ17" i="9"/>
  <c r="AQ56" i="9"/>
  <c r="AE56" i="9"/>
  <c r="AR26" i="9"/>
  <c r="AR65" i="9"/>
  <c r="AF65" i="9"/>
  <c r="AS25" i="9"/>
  <c r="AS64" i="9"/>
  <c r="BE24" i="9"/>
  <c r="BE63" i="9"/>
  <c r="BA23" i="9"/>
  <c r="BA62" i="9"/>
  <c r="BG61" i="9"/>
  <c r="AC21" i="9"/>
  <c r="AC60" i="9"/>
  <c r="AC19" i="9"/>
  <c r="AC45" i="9"/>
  <c r="AF58" i="9"/>
  <c r="AR19" i="9"/>
  <c r="AR58" i="9"/>
  <c r="AM18" i="9"/>
  <c r="AM57" i="9"/>
  <c r="AN17" i="9"/>
  <c r="AN56" i="9"/>
  <c r="AK65" i="9"/>
  <c r="BB65" i="9"/>
  <c r="AY25" i="9"/>
  <c r="AY64" i="9"/>
  <c r="BC63" i="9"/>
  <c r="BC62" i="9"/>
  <c r="AF22" i="9"/>
  <c r="AF48" i="9"/>
  <c r="AH16" i="9"/>
  <c r="AH55" i="9"/>
  <c r="BC16" i="9"/>
  <c r="BC55" i="9"/>
  <c r="AE21" i="9"/>
  <c r="AE47" i="9"/>
  <c r="AZ21" i="9"/>
  <c r="AZ60" i="9"/>
  <c r="AI19" i="9"/>
  <c r="AI58" i="9"/>
  <c r="BD19" i="9"/>
  <c r="BD45" i="9"/>
  <c r="AI18" i="9"/>
  <c r="AI44" i="9"/>
  <c r="AZ18" i="9"/>
  <c r="AZ57" i="9"/>
  <c r="AJ17" i="9"/>
  <c r="AJ56" i="9"/>
  <c r="BF17" i="9"/>
  <c r="BF43" i="9"/>
  <c r="AR25" i="9"/>
  <c r="AR51" i="9"/>
  <c r="AR24" i="9"/>
  <c r="AR63" i="9"/>
  <c r="AR23" i="9"/>
  <c r="AR49" i="9"/>
  <c r="AF62" i="9"/>
  <c r="AS22" i="9"/>
  <c r="AS61" i="9"/>
  <c r="AN22" i="9"/>
  <c r="AN61" i="9"/>
  <c r="AB61" i="9"/>
  <c r="BB16" i="9"/>
  <c r="BB55" i="9"/>
  <c r="AM19" i="9"/>
  <c r="AM58" i="9"/>
  <c r="AS17" i="9"/>
  <c r="AS56" i="9"/>
  <c r="AT17" i="9"/>
  <c r="AT56" i="9"/>
  <c r="AH56" i="9"/>
  <c r="X59" i="9"/>
  <c r="S59" i="9"/>
  <c r="V57" i="9"/>
  <c r="P57" i="9"/>
  <c r="T57" i="9"/>
  <c r="Z64" i="9"/>
  <c r="P62" i="9"/>
  <c r="Z61" i="9"/>
  <c r="Z55" i="9"/>
  <c r="Q58" i="9"/>
  <c r="Q65" i="9"/>
  <c r="T62" i="9"/>
  <c r="X61" i="9"/>
  <c r="S55" i="9"/>
  <c r="U58" i="9"/>
  <c r="P56" i="9"/>
  <c r="T56" i="9"/>
  <c r="Y62" i="9"/>
  <c r="R58" i="9"/>
  <c r="X56" i="9"/>
  <c r="X65" i="9"/>
  <c r="Y64" i="9"/>
  <c r="W63" i="9"/>
  <c r="Y61" i="9"/>
  <c r="R55" i="9"/>
  <c r="S65" i="9"/>
  <c r="R64" i="9"/>
  <c r="Q55" i="9"/>
  <c r="AN20" i="9"/>
  <c r="AN59" i="9"/>
  <c r="BJ59" i="9"/>
  <c r="AA26" i="9"/>
  <c r="AA65" i="9"/>
  <c r="BJ26" i="9"/>
  <c r="BJ65" i="9"/>
  <c r="BF25" i="9"/>
  <c r="BF51" i="9"/>
  <c r="BG25" i="9"/>
  <c r="BG64" i="9"/>
  <c r="AH24" i="9"/>
  <c r="AH50" i="9"/>
  <c r="AG63" i="9"/>
  <c r="AS24" i="9"/>
  <c r="AS63" i="9"/>
  <c r="BE23" i="9"/>
  <c r="BE49" i="9"/>
  <c r="AV22" i="9"/>
  <c r="AV61" i="9"/>
  <c r="AJ61" i="9"/>
  <c r="BF16" i="9"/>
  <c r="BF55" i="9"/>
  <c r="AL21" i="9"/>
  <c r="AL60" i="9"/>
  <c r="BH21" i="9"/>
  <c r="BH60" i="9"/>
  <c r="AL19" i="9"/>
  <c r="AL58" i="9"/>
  <c r="AQ19" i="9"/>
  <c r="AQ58" i="9"/>
  <c r="AL18" i="9"/>
  <c r="AL57" i="9"/>
  <c r="AE57" i="9"/>
  <c r="AQ18" i="9"/>
  <c r="AQ57" i="9"/>
  <c r="BH18" i="9"/>
  <c r="BH57" i="9"/>
  <c r="AM17" i="9"/>
  <c r="AM56" i="9"/>
  <c r="AA56" i="9"/>
  <c r="AR17" i="9"/>
  <c r="AR56" i="9"/>
  <c r="AA23" i="9"/>
  <c r="AA62" i="9"/>
  <c r="AB16" i="9"/>
  <c r="AB55" i="9"/>
  <c r="AS19" i="9"/>
  <c r="AS58" i="9"/>
  <c r="AG58" i="9"/>
  <c r="AH18" i="9"/>
  <c r="AH57" i="9"/>
  <c r="AC17" i="9"/>
  <c r="AC56" i="9"/>
  <c r="AZ65" i="9"/>
  <c r="AH65" i="9"/>
  <c r="AZ64" i="9"/>
  <c r="AZ63" i="9"/>
  <c r="AI63" i="9"/>
  <c r="AZ23" i="9"/>
  <c r="AZ62" i="9"/>
  <c r="AI62" i="9"/>
  <c r="BA61" i="9"/>
  <c r="AD61" i="9"/>
  <c r="AU22" i="9"/>
  <c r="AU61" i="9"/>
  <c r="AI61" i="9"/>
  <c r="AZ55" i="9"/>
  <c r="AI55" i="9"/>
  <c r="BA60" i="9"/>
  <c r="AF60" i="9"/>
  <c r="BA19" i="9"/>
  <c r="BA58" i="9"/>
  <c r="BA57" i="9"/>
  <c r="BA56" i="9"/>
  <c r="BG56" i="9"/>
  <c r="AM26" i="9"/>
  <c r="AM52" i="9"/>
  <c r="AL25" i="9"/>
  <c r="AL51" i="9"/>
  <c r="AA24" i="9"/>
  <c r="AA63" i="9"/>
  <c r="AH19" i="9"/>
  <c r="AH58" i="9"/>
  <c r="AC18" i="9"/>
  <c r="AC57" i="9"/>
  <c r="AD17" i="9"/>
  <c r="AD43" i="9"/>
  <c r="BA65" i="9"/>
  <c r="AO64" i="9"/>
  <c r="AX25" i="9"/>
  <c r="AX64" i="9"/>
  <c r="AP24" i="9"/>
  <c r="AP63" i="9"/>
  <c r="AD63" i="9"/>
  <c r="BA24" i="9"/>
  <c r="BA63" i="9"/>
  <c r="AL62" i="9"/>
  <c r="AW23" i="9"/>
  <c r="AW62" i="9"/>
  <c r="AR22" i="9"/>
  <c r="AR61" i="9"/>
  <c r="BH61" i="9"/>
  <c r="AX16" i="9"/>
  <c r="AX55" i="9"/>
  <c r="AD58" i="9"/>
  <c r="AY58" i="9"/>
  <c r="AD57" i="9"/>
  <c r="AY57" i="9"/>
  <c r="AZ56" i="9"/>
  <c r="AC64" i="9"/>
  <c r="AZ61" i="9"/>
  <c r="AR55" i="9"/>
  <c r="BG55" i="9"/>
  <c r="Q59" i="9"/>
  <c r="W59" i="9"/>
  <c r="P59" i="9"/>
  <c r="X57" i="9"/>
  <c r="R57" i="9"/>
  <c r="W65" i="9"/>
  <c r="P63" i="9"/>
  <c r="Q62" i="9"/>
  <c r="Q60" i="9"/>
  <c r="V58" i="9"/>
  <c r="R65" i="9"/>
  <c r="T63" i="9"/>
  <c r="R62" i="9"/>
  <c r="P61" i="9"/>
  <c r="U60" i="9"/>
  <c r="Z58" i="9"/>
  <c r="V56" i="9"/>
  <c r="T60" i="9"/>
  <c r="U63" i="9"/>
  <c r="T61" i="9"/>
  <c r="R60" i="9"/>
  <c r="W58" i="9"/>
  <c r="U65" i="9"/>
  <c r="S64" i="9"/>
  <c r="X62" i="9"/>
  <c r="R61" i="9"/>
  <c r="Y58" i="9"/>
  <c r="Y65" i="9"/>
  <c r="W64" i="9"/>
  <c r="V55" i="9"/>
  <c r="AQ26" i="9"/>
  <c r="AQ65" i="9"/>
  <c r="AE65" i="9"/>
  <c r="BI24" i="9"/>
  <c r="BI50" i="9"/>
  <c r="AT23" i="9"/>
  <c r="AT62" i="9"/>
  <c r="AA22" i="9"/>
  <c r="AA61" i="9"/>
  <c r="AF16" i="9"/>
  <c r="AF55" i="9"/>
  <c r="BA16" i="9"/>
  <c r="BA42" i="9"/>
  <c r="AG21" i="9"/>
  <c r="AG60" i="9"/>
  <c r="BB21" i="9"/>
  <c r="BB60" i="9"/>
  <c r="BB19" i="9"/>
  <c r="BB58" i="9"/>
  <c r="BG19" i="9"/>
  <c r="BG58" i="9"/>
  <c r="BB18" i="9"/>
  <c r="BB57" i="9"/>
  <c r="BG18" i="9"/>
  <c r="BG44" i="9"/>
  <c r="BC17" i="9"/>
  <c r="BC56" i="9"/>
  <c r="BH17" i="9"/>
  <c r="BH56" i="9"/>
  <c r="BI25" i="9"/>
  <c r="BI64" i="9"/>
  <c r="AB23" i="9"/>
  <c r="AB49" i="9"/>
  <c r="AX21" i="9"/>
  <c r="AX47" i="9"/>
  <c r="AG65" i="9"/>
  <c r="AX65" i="9"/>
  <c r="AU25" i="9"/>
  <c r="AU64" i="9"/>
  <c r="AI64" i="9"/>
  <c r="AY62" i="9"/>
  <c r="AT61" i="9"/>
  <c r="AY16" i="9"/>
  <c r="AY55" i="9"/>
  <c r="AA60" i="9"/>
  <c r="AV60" i="9"/>
  <c r="AE58" i="9"/>
  <c r="AZ19" i="9"/>
  <c r="AZ58" i="9"/>
  <c r="AV57" i="9"/>
  <c r="AF56" i="9"/>
  <c r="BB17" i="9"/>
  <c r="BB56" i="9"/>
  <c r="AB25" i="9"/>
  <c r="AB64" i="9"/>
  <c r="AB24" i="9"/>
  <c r="AB63" i="9"/>
  <c r="BH23" i="9"/>
  <c r="BH62" i="9"/>
  <c r="AC22" i="9"/>
  <c r="AC61" i="9"/>
  <c r="AY21" i="9"/>
  <c r="AY60" i="9"/>
  <c r="AN26" i="9"/>
  <c r="AN65" i="9"/>
  <c r="AB65" i="9"/>
  <c r="AY26" i="9"/>
  <c r="AY65" i="9"/>
  <c r="AM65" i="9"/>
  <c r="AN64" i="9"/>
  <c r="BE64" i="9"/>
  <c r="AN63" i="9"/>
  <c r="BF24" i="9"/>
  <c r="BF50" i="9"/>
  <c r="AN23" i="9"/>
  <c r="AN62" i="9"/>
  <c r="BB62" i="9"/>
  <c r="AO61" i="9"/>
  <c r="AH61" i="9"/>
  <c r="AN55" i="9"/>
  <c r="AS16" i="9"/>
  <c r="AS55" i="9"/>
  <c r="AG55" i="9"/>
  <c r="AO60" i="9"/>
  <c r="AH60" i="9"/>
  <c r="AT21" i="9"/>
  <c r="AT60" i="9"/>
  <c r="AO19" i="9"/>
  <c r="AO45" i="9"/>
  <c r="AT58" i="9"/>
  <c r="AO57" i="9"/>
  <c r="AT57" i="9"/>
  <c r="AO56" i="9"/>
  <c r="AU17" i="9"/>
  <c r="AU56" i="9"/>
  <c r="AI56" i="9"/>
  <c r="BB61" i="9"/>
  <c r="AS60" i="9"/>
  <c r="BI19" i="9"/>
  <c r="BI58" i="9"/>
  <c r="T59" i="9"/>
  <c r="U59" i="9"/>
  <c r="Y59" i="9"/>
  <c r="U57" i="9"/>
  <c r="Y57" i="9"/>
  <c r="W57" i="9"/>
  <c r="P64" i="9"/>
  <c r="R63" i="9"/>
  <c r="U62" i="9"/>
  <c r="P55" i="9"/>
  <c r="V60" i="9"/>
  <c r="P58" i="9"/>
  <c r="T64" i="9"/>
  <c r="V63" i="9"/>
  <c r="S62" i="9"/>
  <c r="T55" i="9"/>
  <c r="Z60" i="9"/>
  <c r="T58" i="9"/>
  <c r="W55" i="9"/>
  <c r="X58" i="9"/>
  <c r="Q63" i="9"/>
  <c r="V61" i="9"/>
  <c r="S60" i="9"/>
  <c r="Q56" i="9"/>
  <c r="V65" i="9"/>
  <c r="X63" i="9"/>
  <c r="V62" i="9"/>
  <c r="S61" i="9"/>
  <c r="S58" i="9"/>
  <c r="Z65" i="9"/>
  <c r="Y63" i="9"/>
  <c r="R56" i="9"/>
  <c r="BH20" i="9"/>
  <c r="BH59" i="9"/>
  <c r="AW25" i="9"/>
  <c r="AW64" i="9"/>
  <c r="AW20" i="9"/>
  <c r="AW59" i="9"/>
  <c r="AK59" i="9"/>
  <c r="AX20" i="9"/>
  <c r="AX59" i="9"/>
  <c r="AR59" i="9"/>
  <c r="AS20" i="9"/>
  <c r="AS59" i="9"/>
  <c r="AG59" i="9"/>
  <c r="AM20" i="9"/>
  <c r="AM59" i="9"/>
  <c r="AA59" i="9"/>
  <c r="AD26" i="9"/>
  <c r="AD65" i="9"/>
  <c r="AV23" i="9"/>
  <c r="AV62" i="9"/>
  <c r="AJ62" i="9"/>
  <c r="AE23" i="9"/>
  <c r="AE62" i="9"/>
  <c r="AP22" i="9"/>
  <c r="AP61" i="9"/>
  <c r="AV16" i="9"/>
  <c r="AV55" i="9"/>
  <c r="BC26" i="9"/>
  <c r="BC52" i="9"/>
  <c r="BB25" i="9"/>
  <c r="BB64" i="9"/>
  <c r="BJ24" i="9"/>
  <c r="BJ63" i="9"/>
  <c r="AP23" i="9"/>
  <c r="AP62" i="9"/>
  <c r="AD62" i="9"/>
  <c r="AK55" i="9"/>
  <c r="AW16" i="9"/>
  <c r="AW42" i="9"/>
  <c r="AI21" i="9"/>
  <c r="AI60" i="9"/>
  <c r="BH19" i="9"/>
  <c r="BH58" i="9"/>
  <c r="BC18" i="9"/>
  <c r="BC44" i="9"/>
  <c r="BJ17" i="9"/>
  <c r="BJ43" i="9"/>
  <c r="AW65" i="9"/>
  <c r="AK64" i="9"/>
  <c r="AT25" i="9"/>
  <c r="AT64" i="9"/>
  <c r="AH64" i="9"/>
  <c r="AW24" i="9"/>
  <c r="AW63" i="9"/>
  <c r="AK63" i="9"/>
  <c r="AH62" i="9"/>
  <c r="AS23" i="9"/>
  <c r="AS62" i="9"/>
  <c r="AG62" i="9"/>
  <c r="BJ61" i="9"/>
  <c r="BD22" i="9"/>
  <c r="BD61" i="9"/>
  <c r="AO16" i="9"/>
  <c r="AO55" i="9"/>
  <c r="AC55" i="9"/>
  <c r="AT55" i="9"/>
  <c r="AD60" i="9"/>
  <c r="AP21" i="9"/>
  <c r="AP60" i="9"/>
  <c r="AQ21" i="9"/>
  <c r="AQ60" i="9"/>
  <c r="AP58" i="9"/>
  <c r="AU58" i="9"/>
  <c r="AP57" i="9"/>
  <c r="AU18" i="9"/>
  <c r="AU57" i="9"/>
  <c r="AV56" i="9"/>
  <c r="AO26" i="9"/>
  <c r="AO65" i="9"/>
  <c r="AT24" i="9"/>
  <c r="AT63" i="9"/>
  <c r="BF23" i="9"/>
  <c r="BF62" i="9"/>
  <c r="AL22" i="9"/>
  <c r="AL61" i="9"/>
  <c r="BD21" i="9"/>
  <c r="BD60" i="9"/>
  <c r="BC19" i="9"/>
  <c r="BC58" i="9"/>
  <c r="AX18" i="9"/>
  <c r="AX57" i="9"/>
  <c r="AY17" i="9"/>
  <c r="AY56" i="9"/>
  <c r="BD65" i="9"/>
  <c r="AL65" i="9"/>
  <c r="BD25" i="9"/>
  <c r="BD64" i="9"/>
  <c r="BD63" i="9"/>
  <c r="AM24" i="9"/>
  <c r="AM63" i="9"/>
  <c r="BD23" i="9"/>
  <c r="BD62" i="9"/>
  <c r="AM62" i="9"/>
  <c r="BE61" i="9"/>
  <c r="AX61" i="9"/>
  <c r="BD55" i="9"/>
  <c r="BI16" i="9"/>
  <c r="BI55" i="9"/>
  <c r="AA55" i="9"/>
  <c r="AM16" i="9"/>
  <c r="AM55" i="9"/>
  <c r="BE60" i="9"/>
  <c r="BJ21" i="9"/>
  <c r="BJ60" i="9"/>
  <c r="AJ60" i="9"/>
  <c r="BE58" i="9"/>
  <c r="BJ58" i="9"/>
  <c r="AN19" i="9"/>
  <c r="AN58" i="9"/>
  <c r="AB58" i="9"/>
  <c r="BE57" i="9"/>
  <c r="BJ57" i="9"/>
  <c r="AJ57" i="9"/>
  <c r="BE56" i="9"/>
  <c r="AP17" i="9"/>
  <c r="AP56" i="9"/>
  <c r="BF65" i="9"/>
  <c r="BC64" i="9"/>
  <c r="BG63" i="9"/>
  <c r="BG62" i="9"/>
  <c r="AM61" i="9"/>
  <c r="AX58" i="9"/>
  <c r="BD57" i="9"/>
  <c r="BD56" i="9"/>
  <c r="R59" i="9"/>
  <c r="V59" i="9"/>
  <c r="Z59" i="9"/>
  <c r="Q57" i="9"/>
  <c r="Z57" i="9"/>
  <c r="S57" i="9"/>
  <c r="P65" i="9"/>
  <c r="Q64" i="9"/>
  <c r="Q61" i="9"/>
  <c r="U55" i="9"/>
  <c r="W60" i="9"/>
  <c r="T65" i="9"/>
  <c r="U64" i="9"/>
  <c r="S63" i="9"/>
  <c r="U61" i="9"/>
  <c r="Y55" i="9"/>
  <c r="P60" i="9"/>
  <c r="U56" i="9"/>
  <c r="Y60" i="9"/>
  <c r="Y56" i="9"/>
  <c r="Z62" i="9"/>
  <c r="W61" i="9"/>
  <c r="X60" i="9"/>
  <c r="S56" i="9"/>
  <c r="W56" i="9"/>
  <c r="X64" i="9"/>
  <c r="Z63" i="9"/>
  <c r="W62" i="9"/>
  <c r="X55" i="9"/>
  <c r="Z56" i="9"/>
  <c r="V64" i="9"/>
  <c r="BF48" i="9"/>
  <c r="AK45" i="9"/>
  <c r="AK44" i="9"/>
  <c r="AK52" i="9"/>
  <c r="AH51" i="9"/>
  <c r="BC50" i="9"/>
  <c r="AG49" i="9"/>
  <c r="AE46" i="9"/>
  <c r="AK42" i="9"/>
  <c r="AX43" i="9"/>
  <c r="AJ52" i="9"/>
  <c r="AJ51" i="9"/>
  <c r="BA51" i="9"/>
  <c r="AJ50" i="9"/>
  <c r="BB50" i="9"/>
  <c r="AJ49" i="9"/>
  <c r="AX49" i="9"/>
  <c r="AK48" i="9"/>
  <c r="AE48" i="9"/>
  <c r="AJ42" i="9"/>
  <c r="AK47" i="9"/>
  <c r="BF45" i="9"/>
  <c r="BF44" i="9"/>
  <c r="AK43" i="9"/>
  <c r="BB52" i="9"/>
  <c r="AK50" i="9"/>
  <c r="BC49" i="9"/>
  <c r="AF46" i="9"/>
  <c r="AD49" i="9"/>
  <c r="AG46" i="9"/>
  <c r="AA46" i="9"/>
  <c r="AY46" i="9"/>
  <c r="AX50" i="9"/>
  <c r="AG45" i="9"/>
  <c r="C59" i="9"/>
  <c r="O20" i="9"/>
  <c r="O59" i="9"/>
  <c r="C46" i="9"/>
  <c r="D44" i="9"/>
  <c r="P44" i="9"/>
  <c r="N42" i="9"/>
  <c r="Z42" i="9"/>
  <c r="H49" i="9"/>
  <c r="T49" i="9"/>
  <c r="D43" i="9"/>
  <c r="P43" i="9"/>
  <c r="C55" i="9"/>
  <c r="C42" i="9"/>
  <c r="O16" i="9"/>
  <c r="O55" i="9"/>
  <c r="L52" i="9"/>
  <c r="X52" i="9"/>
  <c r="K50" i="9"/>
  <c r="W50" i="9"/>
  <c r="F42" i="9"/>
  <c r="R42" i="9"/>
  <c r="G52" i="9"/>
  <c r="S52" i="9"/>
  <c r="F51" i="9"/>
  <c r="R51" i="9"/>
  <c r="E42" i="9"/>
  <c r="Q42" i="9"/>
  <c r="BB46" i="9"/>
  <c r="AS52" i="9"/>
  <c r="AG51" i="9"/>
  <c r="AB48" i="9"/>
  <c r="BC47" i="9"/>
  <c r="AQ50" i="9"/>
  <c r="BI47" i="9"/>
  <c r="AZ52" i="9"/>
  <c r="AH52" i="9"/>
  <c r="AZ51" i="9"/>
  <c r="AE51" i="9"/>
  <c r="AZ50" i="9"/>
  <c r="AI50" i="9"/>
  <c r="AI49" i="9"/>
  <c r="BA48" i="9"/>
  <c r="AD48" i="9"/>
  <c r="AZ42" i="9"/>
  <c r="AI42" i="9"/>
  <c r="BA47" i="9"/>
  <c r="AF47" i="9"/>
  <c r="AJ45" i="9"/>
  <c r="BA44" i="9"/>
  <c r="AF44" i="9"/>
  <c r="BA43" i="9"/>
  <c r="BG43" i="9"/>
  <c r="AL43" i="9"/>
  <c r="AP52" i="9"/>
  <c r="AQ49" i="9"/>
  <c r="AI52" i="9"/>
  <c r="BA52" i="9"/>
  <c r="AO51" i="9"/>
  <c r="AL49" i="9"/>
  <c r="AW49" i="9"/>
  <c r="AI48" i="9"/>
  <c r="BH48" i="9"/>
  <c r="AC42" i="9"/>
  <c r="AX42" i="9"/>
  <c r="AD47" i="9"/>
  <c r="AU47" i="9"/>
  <c r="AD45" i="9"/>
  <c r="AY45" i="9"/>
  <c r="AD44" i="9"/>
  <c r="AY44" i="9"/>
  <c r="AE43" i="9"/>
  <c r="AZ43" i="9"/>
  <c r="AC51" i="9"/>
  <c r="AD50" i="9"/>
  <c r="AZ48" i="9"/>
  <c r="AR42" i="9"/>
  <c r="BG42" i="9"/>
  <c r="AB45" i="9"/>
  <c r="AI43" i="9"/>
  <c r="E46" i="9"/>
  <c r="Q46" i="9"/>
  <c r="K46" i="9"/>
  <c r="W46" i="9"/>
  <c r="P46" i="9"/>
  <c r="D46" i="9"/>
  <c r="C57" i="9"/>
  <c r="C44" i="9"/>
  <c r="O18" i="9"/>
  <c r="O57" i="9"/>
  <c r="L44" i="9"/>
  <c r="X44" i="9"/>
  <c r="R44" i="9"/>
  <c r="F44" i="9"/>
  <c r="K52" i="9"/>
  <c r="W52" i="9"/>
  <c r="D50" i="9"/>
  <c r="P50" i="9"/>
  <c r="E49" i="9"/>
  <c r="Q49" i="9"/>
  <c r="C61" i="9"/>
  <c r="C48" i="9"/>
  <c r="O22" i="9"/>
  <c r="O61" i="9"/>
  <c r="Q47" i="9"/>
  <c r="E47" i="9"/>
  <c r="J45" i="9"/>
  <c r="V45" i="9"/>
  <c r="F52" i="9"/>
  <c r="R52" i="9"/>
  <c r="H50" i="9"/>
  <c r="T50" i="9"/>
  <c r="F49" i="9"/>
  <c r="R49" i="9"/>
  <c r="D48" i="9"/>
  <c r="P48" i="9"/>
  <c r="U47" i="9"/>
  <c r="I47" i="9"/>
  <c r="N45" i="9"/>
  <c r="Z45" i="9"/>
  <c r="J43" i="9"/>
  <c r="V43" i="9"/>
  <c r="H47" i="9"/>
  <c r="T47" i="9"/>
  <c r="I50" i="9"/>
  <c r="U50" i="9"/>
  <c r="H48" i="9"/>
  <c r="T48" i="9"/>
  <c r="F47" i="9"/>
  <c r="R47" i="9"/>
  <c r="W45" i="9"/>
  <c r="K45" i="9"/>
  <c r="C56" i="9"/>
  <c r="C43" i="9"/>
  <c r="O17" i="9"/>
  <c r="O56" i="9"/>
  <c r="I52" i="9"/>
  <c r="U52" i="9"/>
  <c r="G51" i="9"/>
  <c r="S51" i="9"/>
  <c r="L49" i="9"/>
  <c r="X49" i="9"/>
  <c r="F48" i="9"/>
  <c r="R48" i="9"/>
  <c r="M45" i="9"/>
  <c r="Y45" i="9"/>
  <c r="M52" i="9"/>
  <c r="Y52" i="9"/>
  <c r="K51" i="9"/>
  <c r="W51" i="9"/>
  <c r="J42" i="9"/>
  <c r="V42" i="9"/>
  <c r="L46" i="9"/>
  <c r="X46" i="9"/>
  <c r="V44" i="9"/>
  <c r="J44" i="9"/>
  <c r="C65" i="9"/>
  <c r="C52" i="9"/>
  <c r="O26" i="9"/>
  <c r="O65" i="9"/>
  <c r="D49" i="9"/>
  <c r="P49" i="9"/>
  <c r="E45" i="9"/>
  <c r="Q45" i="9"/>
  <c r="C64" i="9"/>
  <c r="C51" i="9"/>
  <c r="O25" i="9"/>
  <c r="O64" i="9"/>
  <c r="L48" i="9"/>
  <c r="X48" i="9"/>
  <c r="I45" i="9"/>
  <c r="U45" i="9"/>
  <c r="C60" i="9"/>
  <c r="C47" i="9"/>
  <c r="O21" i="9"/>
  <c r="O60" i="9"/>
  <c r="L43" i="9"/>
  <c r="X43" i="9"/>
  <c r="M48" i="9"/>
  <c r="Y48" i="9"/>
  <c r="BJ46" i="9"/>
  <c r="AH46" i="9"/>
  <c r="AB46" i="9"/>
  <c r="AU46" i="9"/>
  <c r="BF46" i="9"/>
  <c r="AC46" i="9"/>
  <c r="AZ46" i="9"/>
  <c r="AF52" i="9"/>
  <c r="BI52" i="9"/>
  <c r="AF51" i="9"/>
  <c r="AF50" i="9"/>
  <c r="AF49" i="9"/>
  <c r="AG48" i="9"/>
  <c r="AG44" i="9"/>
  <c r="AG43" i="9"/>
  <c r="BH52" i="9"/>
  <c r="BH50" i="9"/>
  <c r="BI48" i="9"/>
  <c r="BH42" i="9"/>
  <c r="AG52" i="9"/>
  <c r="AX52" i="9"/>
  <c r="AD51" i="9"/>
  <c r="AG50" i="9"/>
  <c r="AY50" i="9"/>
  <c r="AC49" i="9"/>
  <c r="AY49" i="9"/>
  <c r="AT48" i="9"/>
  <c r="AD42" i="9"/>
  <c r="AA47" i="9"/>
  <c r="AV47" i="9"/>
  <c r="AE45" i="9"/>
  <c r="AE44" i="9"/>
  <c r="AV44" i="9"/>
  <c r="AF43" i="9"/>
  <c r="BH49" i="9"/>
  <c r="BI44" i="9"/>
  <c r="BI43" i="9"/>
  <c r="AN51" i="9"/>
  <c r="BE51" i="9"/>
  <c r="AN50" i="9"/>
  <c r="BB49" i="9"/>
  <c r="AO48" i="9"/>
  <c r="AH48" i="9"/>
  <c r="AY48" i="9"/>
  <c r="AN42" i="9"/>
  <c r="AO47" i="9"/>
  <c r="AT45" i="9"/>
  <c r="AO44" i="9"/>
  <c r="AT44" i="9"/>
  <c r="AO43" i="9"/>
  <c r="AB52" i="9"/>
  <c r="BB48" i="9"/>
  <c r="AG42" i="9"/>
  <c r="AS47" i="9"/>
  <c r="H46" i="9"/>
  <c r="T46" i="9"/>
  <c r="I46" i="9"/>
  <c r="U46" i="9"/>
  <c r="M46" i="9"/>
  <c r="Y46" i="9"/>
  <c r="I44" i="9"/>
  <c r="U44" i="9"/>
  <c r="M44" i="9"/>
  <c r="Y44" i="9"/>
  <c r="K44" i="9"/>
  <c r="W44" i="9"/>
  <c r="D51" i="9"/>
  <c r="P51" i="9"/>
  <c r="F50" i="9"/>
  <c r="R50" i="9"/>
  <c r="I49" i="9"/>
  <c r="U49" i="9"/>
  <c r="D42" i="9"/>
  <c r="P42" i="9"/>
  <c r="J47" i="9"/>
  <c r="V47" i="9"/>
  <c r="D45" i="9"/>
  <c r="P45" i="9"/>
  <c r="H51" i="9"/>
  <c r="T51" i="9"/>
  <c r="J50" i="9"/>
  <c r="V50" i="9"/>
  <c r="G49" i="9"/>
  <c r="S49" i="9"/>
  <c r="H42" i="9"/>
  <c r="T42" i="9"/>
  <c r="N47" i="9"/>
  <c r="Z47" i="9"/>
  <c r="H45" i="9"/>
  <c r="T45" i="9"/>
  <c r="K42" i="9"/>
  <c r="W42" i="9"/>
  <c r="L45" i="9"/>
  <c r="X45" i="9"/>
  <c r="E50" i="9"/>
  <c r="Q50" i="9"/>
  <c r="V48" i="9"/>
  <c r="J48" i="9"/>
  <c r="G47" i="9"/>
  <c r="S47" i="9"/>
  <c r="C58" i="9"/>
  <c r="C45" i="9"/>
  <c r="O19" i="9"/>
  <c r="O58" i="9"/>
  <c r="Q43" i="9"/>
  <c r="E43" i="9"/>
  <c r="J52" i="9"/>
  <c r="V52" i="9"/>
  <c r="L50" i="9"/>
  <c r="X50" i="9"/>
  <c r="J49" i="9"/>
  <c r="V49" i="9"/>
  <c r="G48" i="9"/>
  <c r="S48" i="9"/>
  <c r="G45" i="9"/>
  <c r="S45" i="9"/>
  <c r="N52" i="9"/>
  <c r="Z52" i="9"/>
  <c r="M50" i="9"/>
  <c r="Y50" i="9"/>
  <c r="F43" i="9"/>
  <c r="R43" i="9"/>
  <c r="G46" i="9"/>
  <c r="S46" i="9"/>
  <c r="H44" i="9"/>
  <c r="T44" i="9"/>
  <c r="N51" i="9"/>
  <c r="Z51" i="9"/>
  <c r="Z48" i="9"/>
  <c r="N48" i="9"/>
  <c r="E52" i="9"/>
  <c r="Q52" i="9"/>
  <c r="G42" i="9"/>
  <c r="S42" i="9"/>
  <c r="H43" i="9"/>
  <c r="T43" i="9"/>
  <c r="M49" i="9"/>
  <c r="Y49" i="9"/>
  <c r="F45" i="9"/>
  <c r="R45" i="9"/>
  <c r="Y51" i="9"/>
  <c r="M51" i="9"/>
  <c r="AQ46" i="9"/>
  <c r="AK46" i="9"/>
  <c r="BD46" i="9"/>
  <c r="AJ46" i="9"/>
  <c r="AR46" i="9"/>
  <c r="AD46" i="9"/>
  <c r="AA51" i="9"/>
  <c r="AB47" i="9"/>
  <c r="AF45" i="9"/>
  <c r="AB44" i="9"/>
  <c r="AH43" i="9"/>
  <c r="AE52" i="9"/>
  <c r="AW52" i="9"/>
  <c r="AK51" i="9"/>
  <c r="AL50" i="9"/>
  <c r="AH49" i="9"/>
  <c r="AJ48" i="9"/>
  <c r="BJ48" i="9"/>
  <c r="AT42" i="9"/>
  <c r="AP45" i="9"/>
  <c r="AU45" i="9"/>
  <c r="AP44" i="9"/>
  <c r="AA43" i="9"/>
  <c r="AV43" i="9"/>
  <c r="BH51" i="9"/>
  <c r="AQ42" i="9"/>
  <c r="BD52" i="9"/>
  <c r="AL52" i="9"/>
  <c r="AI51" i="9"/>
  <c r="BD50" i="9"/>
  <c r="AM49" i="9"/>
  <c r="BE48" i="9"/>
  <c r="AX48" i="9"/>
  <c r="BD42" i="9"/>
  <c r="AA42" i="9"/>
  <c r="BE47" i="9"/>
  <c r="AJ47" i="9"/>
  <c r="BE45" i="9"/>
  <c r="BJ45" i="9"/>
  <c r="BE44" i="9"/>
  <c r="BJ44" i="9"/>
  <c r="AJ44" i="9"/>
  <c r="BE43" i="9"/>
  <c r="BF52" i="9"/>
  <c r="BC51" i="9"/>
  <c r="BG50" i="9"/>
  <c r="BG49" i="9"/>
  <c r="AM48" i="9"/>
  <c r="AH47" i="9"/>
  <c r="AX45" i="9"/>
  <c r="BD44" i="9"/>
  <c r="BD43" i="9"/>
  <c r="F46" i="9"/>
  <c r="R46" i="9"/>
  <c r="J46" i="9"/>
  <c r="V46" i="9"/>
  <c r="N46" i="9"/>
  <c r="Z46" i="9"/>
  <c r="E44" i="9"/>
  <c r="Q44" i="9"/>
  <c r="N44" i="9"/>
  <c r="Z44" i="9"/>
  <c r="G44" i="9"/>
  <c r="S44" i="9"/>
  <c r="D52" i="9"/>
  <c r="P52" i="9"/>
  <c r="E51" i="9"/>
  <c r="Q51" i="9"/>
  <c r="C63" i="9"/>
  <c r="C50" i="9"/>
  <c r="O24" i="9"/>
  <c r="O63" i="9"/>
  <c r="E48" i="9"/>
  <c r="Q48" i="9"/>
  <c r="I42" i="9"/>
  <c r="U42" i="9"/>
  <c r="K47" i="9"/>
  <c r="W47" i="9"/>
  <c r="H52" i="9"/>
  <c r="T52" i="9"/>
  <c r="I51" i="9"/>
  <c r="U51" i="9"/>
  <c r="G50" i="9"/>
  <c r="S50" i="9"/>
  <c r="I48" i="9"/>
  <c r="U48" i="9"/>
  <c r="M42" i="9"/>
  <c r="Y42" i="9"/>
  <c r="D47" i="9"/>
  <c r="P47" i="9"/>
  <c r="I43" i="9"/>
  <c r="U43" i="9"/>
  <c r="M47" i="9"/>
  <c r="Y47" i="9"/>
  <c r="M43" i="9"/>
  <c r="Y43" i="9"/>
  <c r="N49" i="9"/>
  <c r="Z49" i="9"/>
  <c r="K48" i="9"/>
  <c r="W48" i="9"/>
  <c r="L47" i="9"/>
  <c r="X47" i="9"/>
  <c r="G43" i="9"/>
  <c r="S43" i="9"/>
  <c r="K43" i="9"/>
  <c r="W43" i="9"/>
  <c r="L51" i="9"/>
  <c r="X51" i="9"/>
  <c r="N50" i="9"/>
  <c r="Z50" i="9"/>
  <c r="K49" i="9"/>
  <c r="W49" i="9"/>
  <c r="L42" i="9"/>
  <c r="X42" i="9"/>
  <c r="N43" i="9"/>
  <c r="Z43" i="9"/>
  <c r="J51" i="9"/>
  <c r="V51" i="9"/>
  <c r="C62" i="9"/>
  <c r="C49" i="9"/>
  <c r="O23" i="9"/>
  <c r="O62" i="9"/>
  <c r="N64" i="9"/>
  <c r="N61" i="9"/>
  <c r="H62" i="9"/>
  <c r="M64" i="9"/>
  <c r="M61" i="9"/>
  <c r="F64" i="9"/>
  <c r="D63" i="9"/>
  <c r="E62" i="9"/>
  <c r="H63" i="9"/>
  <c r="F62" i="9"/>
  <c r="D61" i="9"/>
  <c r="I63" i="9"/>
  <c r="H61" i="9"/>
  <c r="G64" i="9"/>
  <c r="L62" i="9"/>
  <c r="F61" i="9"/>
  <c r="K64" i="9"/>
  <c r="D62" i="9"/>
  <c r="L61" i="9"/>
  <c r="M62" i="9"/>
  <c r="K63" i="9"/>
  <c r="D64" i="9"/>
  <c r="F63" i="9"/>
  <c r="I62" i="9"/>
  <c r="H64" i="9"/>
  <c r="J63" i="9"/>
  <c r="G62" i="9"/>
  <c r="E63" i="9"/>
  <c r="J61" i="9"/>
  <c r="L63" i="9"/>
  <c r="J62" i="9"/>
  <c r="G61" i="9"/>
  <c r="M63" i="9"/>
  <c r="E64" i="9"/>
  <c r="E61" i="9"/>
  <c r="I64" i="9"/>
  <c r="G63" i="9"/>
  <c r="I61" i="9"/>
  <c r="N62" i="9"/>
  <c r="K61" i="9"/>
  <c r="L64" i="9"/>
  <c r="N63" i="9"/>
  <c r="K62" i="9"/>
  <c r="J64" i="9"/>
  <c r="J57" i="9"/>
  <c r="D57" i="9"/>
  <c r="H57" i="9"/>
  <c r="L57" i="9"/>
  <c r="F57" i="9"/>
  <c r="I57" i="9"/>
  <c r="M57" i="9"/>
  <c r="K57" i="9"/>
  <c r="E57" i="9"/>
  <c r="N57" i="9"/>
  <c r="G57" i="9"/>
  <c r="D56" i="9"/>
  <c r="H56" i="9"/>
  <c r="L56" i="9"/>
  <c r="J56" i="9"/>
  <c r="E56" i="9"/>
  <c r="F56" i="9"/>
  <c r="I56" i="9"/>
  <c r="M56" i="9"/>
  <c r="G56" i="9"/>
  <c r="K56" i="9"/>
  <c r="N56" i="9"/>
  <c r="L59" i="9"/>
  <c r="G59" i="9"/>
  <c r="E59" i="9"/>
  <c r="K59" i="9"/>
  <c r="D59" i="9"/>
  <c r="H59" i="9"/>
  <c r="I59" i="9"/>
  <c r="M59" i="9"/>
  <c r="F59" i="9"/>
  <c r="J59" i="9"/>
  <c r="N59" i="9"/>
  <c r="M55" i="9"/>
  <c r="L55" i="9"/>
  <c r="M60" i="9"/>
  <c r="J60" i="9"/>
  <c r="N60" i="9"/>
  <c r="G60" i="9"/>
  <c r="K60" i="9"/>
  <c r="D60" i="9"/>
  <c r="L60" i="9"/>
  <c r="E60" i="9"/>
  <c r="I60" i="9"/>
  <c r="H60" i="9"/>
  <c r="F60" i="9"/>
  <c r="D55" i="9"/>
  <c r="I55" i="9"/>
  <c r="H55" i="9"/>
  <c r="K55" i="9"/>
  <c r="K65" i="9"/>
  <c r="F65" i="9"/>
  <c r="I65" i="9"/>
  <c r="M65" i="9"/>
  <c r="J65" i="9"/>
  <c r="N65" i="9"/>
  <c r="D65" i="9"/>
  <c r="H65" i="9"/>
  <c r="E65" i="9"/>
  <c r="L65" i="9"/>
  <c r="G65" i="9"/>
  <c r="J58" i="9"/>
  <c r="N58" i="9"/>
  <c r="K58" i="9"/>
  <c r="M58" i="9"/>
  <c r="D58" i="9"/>
  <c r="H58" i="9"/>
  <c r="L58" i="9"/>
  <c r="G58" i="9"/>
  <c r="E58" i="9"/>
  <c r="I58" i="9"/>
  <c r="F58" i="9"/>
  <c r="N55" i="9"/>
  <c r="F55" i="9"/>
  <c r="E55" i="9"/>
  <c r="G55" i="9"/>
  <c r="J55" i="9"/>
  <c r="BK13" i="9"/>
  <c r="BK9" i="9"/>
  <c r="BK6" i="9"/>
  <c r="BK10" i="9"/>
  <c r="BK8" i="9"/>
  <c r="BK7" i="9"/>
  <c r="BK14" i="9"/>
  <c r="BK12" i="9"/>
  <c r="BK11" i="9"/>
  <c r="BK5" i="9"/>
  <c r="BK4" i="9"/>
  <c r="AQ44" i="9"/>
  <c r="BG65" i="9"/>
  <c r="AL59" i="9"/>
  <c r="AQ48" i="9"/>
  <c r="AP51" i="9"/>
  <c r="AR62" i="9"/>
  <c r="BJ55" i="9"/>
  <c r="AE60" i="9"/>
  <c r="AO46" i="9"/>
  <c r="AO42" i="9"/>
  <c r="AY52" i="9"/>
  <c r="AU48" i="9"/>
  <c r="AZ49" i="9"/>
  <c r="AW55" i="9"/>
  <c r="BF56" i="9"/>
  <c r="BD58" i="9"/>
  <c r="BD66" i="9"/>
  <c r="AP47" i="9"/>
  <c r="AV45" i="9"/>
  <c r="AR64" i="9"/>
  <c r="AR66" i="9"/>
  <c r="AN45" i="9"/>
  <c r="BJ47" i="9"/>
  <c r="AN52" i="9"/>
  <c r="BA55" i="9"/>
  <c r="BA66" i="9"/>
  <c r="AW50" i="9"/>
  <c r="AX60" i="9"/>
  <c r="AX66" i="9"/>
  <c r="BE62" i="9"/>
  <c r="BE66" i="9"/>
  <c r="AU43" i="9"/>
  <c r="AL64" i="9"/>
  <c r="AU44" i="9"/>
  <c r="AS42" i="9"/>
  <c r="AM60" i="9"/>
  <c r="AF61" i="9"/>
  <c r="AF66" i="9"/>
  <c r="BA46" i="9"/>
  <c r="AO52" i="9"/>
  <c r="AO63" i="9"/>
  <c r="AA50" i="9"/>
  <c r="AP50" i="9"/>
  <c r="AC48" i="9"/>
  <c r="AM42" i="9"/>
  <c r="AX46" i="9"/>
  <c r="AC58" i="9"/>
  <c r="AC66" i="9"/>
  <c r="AQ51" i="9"/>
  <c r="AT52" i="9"/>
  <c r="AS50" i="9"/>
  <c r="BE42" i="9"/>
  <c r="AI45" i="9"/>
  <c r="BC46" i="9"/>
  <c r="AM50" i="9"/>
  <c r="AY42" i="9"/>
  <c r="BC65" i="9"/>
  <c r="BK65" i="9"/>
  <c r="BJ50" i="9"/>
  <c r="AW58" i="9"/>
  <c r="BI59" i="9"/>
  <c r="AO58" i="9"/>
  <c r="AT50" i="9"/>
  <c r="BC42" i="9"/>
  <c r="BE50" i="9"/>
  <c r="AP43" i="9"/>
  <c r="AQ47" i="9"/>
  <c r="AS46" i="9"/>
  <c r="AT43" i="9"/>
  <c r="AT47" i="9"/>
  <c r="BA50" i="9"/>
  <c r="AY51" i="9"/>
  <c r="AU52" i="9"/>
  <c r="AP49" i="9"/>
  <c r="AY47" i="9"/>
  <c r="AC52" i="9"/>
  <c r="BB42" i="9"/>
  <c r="AR50" i="9"/>
  <c r="AZ47" i="9"/>
  <c r="BI42" i="9"/>
  <c r="BD51" i="9"/>
  <c r="AT51" i="9"/>
  <c r="BI45" i="9"/>
  <c r="AU51" i="9"/>
  <c r="AR48" i="9"/>
  <c r="BA45" i="9"/>
  <c r="BC61" i="9"/>
  <c r="AH63" i="9"/>
  <c r="AH66" i="9"/>
  <c r="AI57" i="9"/>
  <c r="AI66" i="9"/>
  <c r="AP55" i="9"/>
  <c r="AP66" i="9"/>
  <c r="AH42" i="9"/>
  <c r="AS51" i="9"/>
  <c r="AS49" i="9"/>
  <c r="AN49" i="9"/>
  <c r="AQ52" i="9"/>
  <c r="BD48" i="9"/>
  <c r="AI47" i="9"/>
  <c r="AP48" i="9"/>
  <c r="AW51" i="9"/>
  <c r="BF64" i="9"/>
  <c r="BC57" i="9"/>
  <c r="AB62" i="9"/>
  <c r="AB66" i="9"/>
  <c r="AB51" i="9"/>
  <c r="BH43" i="9"/>
  <c r="BB47" i="9"/>
  <c r="AF42" i="9"/>
  <c r="AF53" i="9"/>
  <c r="AT49" i="9"/>
  <c r="AL55" i="9"/>
  <c r="AL66" i="9"/>
  <c r="BF63" i="9"/>
  <c r="AB42" i="9"/>
  <c r="BH44" i="9"/>
  <c r="AL44" i="9"/>
  <c r="AA52" i="9"/>
  <c r="AM64" i="9"/>
  <c r="AR45" i="9"/>
  <c r="AC47" i="9"/>
  <c r="AQ43" i="9"/>
  <c r="BJ51" i="9"/>
  <c r="AS44" i="9"/>
  <c r="AA44" i="9"/>
  <c r="AA45" i="9"/>
  <c r="AO49" i="9"/>
  <c r="AP46" i="9"/>
  <c r="AE42" i="9"/>
  <c r="BF47" i="9"/>
  <c r="AD56" i="9"/>
  <c r="AD66" i="9"/>
  <c r="AM46" i="9"/>
  <c r="BB43" i="9"/>
  <c r="BH45" i="9"/>
  <c r="AV42" i="9"/>
  <c r="AE49" i="9"/>
  <c r="BH46" i="9"/>
  <c r="AB50" i="9"/>
  <c r="BI51" i="9"/>
  <c r="BC43" i="9"/>
  <c r="AG47" i="9"/>
  <c r="AG53" i="9"/>
  <c r="AA48" i="9"/>
  <c r="AS45" i="9"/>
  <c r="AA49" i="9"/>
  <c r="AM43" i="9"/>
  <c r="BF42" i="9"/>
  <c r="BJ52" i="9"/>
  <c r="BG47" i="9"/>
  <c r="AN44" i="9"/>
  <c r="AN47" i="9"/>
  <c r="AR44" i="9"/>
  <c r="AR47" i="9"/>
  <c r="AU42" i="9"/>
  <c r="AI46" i="9"/>
  <c r="BG46" i="9"/>
  <c r="AW44" i="9"/>
  <c r="AW47" i="9"/>
  <c r="BD49" i="9"/>
  <c r="AW46" i="9"/>
  <c r="AZ45" i="9"/>
  <c r="AX51" i="9"/>
  <c r="AX44" i="9"/>
  <c r="BD47" i="9"/>
  <c r="BF49" i="9"/>
  <c r="BB51" i="9"/>
  <c r="AV49" i="9"/>
  <c r="BG57" i="9"/>
  <c r="BG66" i="9"/>
  <c r="BB44" i="9"/>
  <c r="BB45" i="9"/>
  <c r="BJ56" i="9"/>
  <c r="AK62" i="9"/>
  <c r="BK62" i="9"/>
  <c r="AH45" i="9"/>
  <c r="AH44" i="9"/>
  <c r="AL45" i="9"/>
  <c r="AL47" i="9"/>
  <c r="AN46" i="9"/>
  <c r="AS43" i="9"/>
  <c r="AN48" i="9"/>
  <c r="AZ44" i="9"/>
  <c r="AM44" i="9"/>
  <c r="BI49" i="9"/>
  <c r="BE52" i="9"/>
  <c r="AB43" i="9"/>
  <c r="AU49" i="9"/>
  <c r="AC50" i="9"/>
  <c r="BJ49" i="9"/>
  <c r="AV50" i="9"/>
  <c r="AV52" i="9"/>
  <c r="AY43" i="9"/>
  <c r="BC45" i="9"/>
  <c r="AL48" i="9"/>
  <c r="AD52" i="9"/>
  <c r="AD53" i="9"/>
  <c r="BI63" i="9"/>
  <c r="BG45" i="9"/>
  <c r="AC44" i="9"/>
  <c r="AC43" i="9"/>
  <c r="AR43" i="9"/>
  <c r="AQ45" i="9"/>
  <c r="BH47" i="9"/>
  <c r="AV48" i="9"/>
  <c r="BG51" i="9"/>
  <c r="AM45" i="9"/>
  <c r="AS48" i="9"/>
  <c r="AJ43" i="9"/>
  <c r="AJ53" i="9"/>
  <c r="AN43" i="9"/>
  <c r="BA49" i="9"/>
  <c r="AR52" i="9"/>
  <c r="AU50" i="9"/>
  <c r="AT46" i="9"/>
  <c r="BE46" i="9"/>
  <c r="BE53" i="9"/>
  <c r="AW43" i="9"/>
  <c r="AW48" i="9"/>
  <c r="AE50" i="9"/>
  <c r="AV51" i="9"/>
  <c r="AV46" i="9"/>
  <c r="O50" i="9"/>
  <c r="BK24" i="9"/>
  <c r="O45" i="9"/>
  <c r="BK19" i="9"/>
  <c r="O47" i="9"/>
  <c r="BK21" i="9"/>
  <c r="O48" i="9"/>
  <c r="BK22" i="9"/>
  <c r="O43" i="9"/>
  <c r="BK17" i="9"/>
  <c r="O44" i="9"/>
  <c r="BK18" i="9"/>
  <c r="O52" i="9"/>
  <c r="BK26" i="9"/>
  <c r="O42" i="9"/>
  <c r="BK16" i="9"/>
  <c r="O46" i="9"/>
  <c r="BK20" i="9"/>
  <c r="O49" i="9"/>
  <c r="BK23" i="9"/>
  <c r="O51" i="9"/>
  <c r="BK25" i="9"/>
  <c r="R53" i="9"/>
  <c r="T53" i="9"/>
  <c r="X53" i="9"/>
  <c r="V53" i="9"/>
  <c r="F53" i="9"/>
  <c r="AO53" i="9"/>
  <c r="U53" i="9"/>
  <c r="L53" i="9"/>
  <c r="W53" i="9"/>
  <c r="D53" i="9"/>
  <c r="K53" i="9"/>
  <c r="Z53" i="9"/>
  <c r="J53" i="9"/>
  <c r="Y53" i="9"/>
  <c r="G53" i="9"/>
  <c r="I53" i="9"/>
  <c r="N53" i="9"/>
  <c r="H53" i="9"/>
  <c r="AK53" i="9"/>
  <c r="Q53" i="9"/>
  <c r="P53" i="9"/>
  <c r="M53" i="9"/>
  <c r="E53" i="9"/>
  <c r="S53" i="9"/>
  <c r="I66" i="9"/>
  <c r="V66" i="9"/>
  <c r="AU66" i="9"/>
  <c r="Z66" i="9"/>
  <c r="BB66" i="9"/>
  <c r="BH66" i="9"/>
  <c r="AS66" i="9"/>
  <c r="R66" i="9"/>
  <c r="T66" i="9"/>
  <c r="AT66" i="9"/>
  <c r="U66" i="9"/>
  <c r="F66" i="9"/>
  <c r="AZ66" i="9"/>
  <c r="AG66" i="9"/>
  <c r="Y66" i="9"/>
  <c r="O66" i="9"/>
  <c r="G66" i="9"/>
  <c r="S66" i="9"/>
  <c r="E66" i="9"/>
  <c r="X66" i="9"/>
  <c r="D66" i="9"/>
  <c r="J66" i="9"/>
  <c r="AJ66" i="9"/>
  <c r="AN66" i="9"/>
  <c r="AA66" i="9"/>
  <c r="W66" i="9"/>
  <c r="AE66" i="9"/>
  <c r="AQ66" i="9"/>
  <c r="AV66" i="9"/>
  <c r="H66" i="9"/>
  <c r="AY66" i="9"/>
  <c r="C53" i="9"/>
  <c r="C66" i="9"/>
  <c r="BJ66" i="9"/>
  <c r="BK59" i="9"/>
  <c r="AW66" i="9"/>
  <c r="AK66" i="9"/>
  <c r="AK68" i="9"/>
  <c r="AM66" i="9"/>
  <c r="BK60" i="9"/>
  <c r="W68" i="9"/>
  <c r="BD144" i="9"/>
  <c r="AO66" i="9"/>
  <c r="AO68" i="9"/>
  <c r="AI53" i="9"/>
  <c r="AI68" i="9"/>
  <c r="BF134" i="9"/>
  <c r="BK58" i="9"/>
  <c r="BK61" i="9"/>
  <c r="BB53" i="9"/>
  <c r="BB68" i="9"/>
  <c r="BC112" i="9"/>
  <c r="AP53" i="9"/>
  <c r="AP68" i="9"/>
  <c r="AY53" i="9"/>
  <c r="AY68" i="9"/>
  <c r="BK56" i="9"/>
  <c r="BC66" i="9"/>
  <c r="BA53" i="9"/>
  <c r="BA68" i="9"/>
  <c r="BC53" i="9"/>
  <c r="BJ53" i="9"/>
  <c r="BJ68" i="9"/>
  <c r="BJ111" i="9"/>
  <c r="BF53" i="9"/>
  <c r="BI53" i="9"/>
  <c r="AS53" i="9"/>
  <c r="AS68" i="9"/>
  <c r="AH53" i="9"/>
  <c r="AH68" i="9"/>
  <c r="AT53" i="9"/>
  <c r="AT68" i="9"/>
  <c r="AR53" i="9"/>
  <c r="BK63" i="9"/>
  <c r="BK50" i="9"/>
  <c r="C32" i="11"/>
  <c r="AU53" i="9"/>
  <c r="AU68" i="9"/>
  <c r="AE53" i="9"/>
  <c r="AA53" i="9"/>
  <c r="AA68" i="9"/>
  <c r="BF66" i="9"/>
  <c r="BK47" i="9"/>
  <c r="C29" i="11"/>
  <c r="AW53" i="9"/>
  <c r="BG53" i="9"/>
  <c r="BG68" i="9"/>
  <c r="BJ114" i="9"/>
  <c r="AQ53" i="9"/>
  <c r="AQ68" i="9"/>
  <c r="AF68" i="9"/>
  <c r="BB133" i="9"/>
  <c r="AV53" i="9"/>
  <c r="AV68" i="9"/>
  <c r="AX113" i="9"/>
  <c r="BK52" i="9"/>
  <c r="C34" i="11"/>
  <c r="D34" i="11"/>
  <c r="E34" i="11"/>
  <c r="BH53" i="9"/>
  <c r="BH68" i="9"/>
  <c r="BK44" i="9"/>
  <c r="C26" i="11"/>
  <c r="AB53" i="9"/>
  <c r="AB68" i="9"/>
  <c r="AZ53" i="9"/>
  <c r="AZ68" i="9"/>
  <c r="BD53" i="9"/>
  <c r="BK64" i="9"/>
  <c r="BI66" i="9"/>
  <c r="BK49" i="9"/>
  <c r="C31" i="11"/>
  <c r="D31" i="11"/>
  <c r="E31" i="11"/>
  <c r="BK42" i="9"/>
  <c r="C24" i="11"/>
  <c r="BK45" i="9"/>
  <c r="C27" i="11"/>
  <c r="BK51" i="9"/>
  <c r="C33" i="11"/>
  <c r="AM53" i="9"/>
  <c r="AM68" i="9"/>
  <c r="AN53" i="9"/>
  <c r="AN68" i="9"/>
  <c r="BJ133" i="9"/>
  <c r="AL53" i="9"/>
  <c r="AL68" i="9"/>
  <c r="AX53" i="9"/>
  <c r="AX68" i="9"/>
  <c r="BK43" i="9"/>
  <c r="C25" i="11"/>
  <c r="AC53" i="9"/>
  <c r="AC68" i="9"/>
  <c r="BK57" i="9"/>
  <c r="D26" i="11"/>
  <c r="E26" i="11"/>
  <c r="BK46" i="9"/>
  <c r="C28" i="11"/>
  <c r="BK48" i="9"/>
  <c r="C30" i="11"/>
  <c r="V68" i="9"/>
  <c r="BC144" i="9"/>
  <c r="O53" i="9"/>
  <c r="O68" i="9"/>
  <c r="AX146" i="9"/>
  <c r="AE68" i="9"/>
  <c r="AX130" i="9"/>
  <c r="T68" i="9"/>
  <c r="BI152" i="9"/>
  <c r="R68" i="9"/>
  <c r="AY144" i="9"/>
  <c r="X68" i="9"/>
  <c r="BI148" i="9"/>
  <c r="BJ150" i="9"/>
  <c r="BH148" i="9"/>
  <c r="BI149" i="9"/>
  <c r="BE145" i="9"/>
  <c r="AP130" i="9"/>
  <c r="AQ131" i="9"/>
  <c r="AR132" i="9"/>
  <c r="AV136" i="9"/>
  <c r="AZ140" i="9"/>
  <c r="AX138" i="9"/>
  <c r="AD118" i="9"/>
  <c r="BB142" i="9"/>
  <c r="AA115" i="9"/>
  <c r="AB116" i="9"/>
  <c r="AF120" i="9"/>
  <c r="X112" i="9"/>
  <c r="AC117" i="9"/>
  <c r="AG121" i="9"/>
  <c r="Z114" i="9"/>
  <c r="W111" i="9"/>
  <c r="F68" i="9"/>
  <c r="D68" i="9"/>
  <c r="G68" i="9"/>
  <c r="U68" i="9"/>
  <c r="Y68" i="9"/>
  <c r="BE68" i="9"/>
  <c r="AG68" i="9"/>
  <c r="Z68" i="9"/>
  <c r="AR68" i="9"/>
  <c r="J68" i="9"/>
  <c r="AD68" i="9"/>
  <c r="BD68" i="9"/>
  <c r="I68" i="9"/>
  <c r="AJ68" i="9"/>
  <c r="E68" i="9"/>
  <c r="H68" i="9"/>
  <c r="S68" i="9"/>
  <c r="C68" i="9"/>
  <c r="Q66" i="9"/>
  <c r="Q68" i="9"/>
  <c r="P66" i="9"/>
  <c r="P68" i="9"/>
  <c r="L66" i="9"/>
  <c r="L68" i="9"/>
  <c r="M66" i="9"/>
  <c r="M68" i="9"/>
  <c r="N66" i="9"/>
  <c r="N68" i="9"/>
  <c r="AU126" i="9"/>
  <c r="AM127" i="9"/>
  <c r="Y113" i="9"/>
  <c r="AN128" i="9"/>
  <c r="AI123" i="9"/>
  <c r="AL126" i="9"/>
  <c r="BA141" i="9"/>
  <c r="AY139" i="9"/>
  <c r="BC143" i="9"/>
  <c r="AS133" i="9"/>
  <c r="BF146" i="9"/>
  <c r="AS124" i="9"/>
  <c r="AK125" i="9"/>
  <c r="AO129" i="9"/>
  <c r="AJ124" i="9"/>
  <c r="AE119" i="9"/>
  <c r="AH122" i="9"/>
  <c r="AW137" i="9"/>
  <c r="AU135" i="9"/>
  <c r="AT134" i="9"/>
  <c r="BG147" i="9"/>
  <c r="AL117" i="9"/>
  <c r="D28" i="11"/>
  <c r="E28" i="11"/>
  <c r="AW68" i="9"/>
  <c r="AX112" i="9"/>
  <c r="AG112" i="9"/>
  <c r="BG138" i="9"/>
  <c r="AQ122" i="9"/>
  <c r="D27" i="11"/>
  <c r="E27" i="11"/>
  <c r="D29" i="11"/>
  <c r="E29" i="11"/>
  <c r="AX129" i="9"/>
  <c r="BF137" i="9"/>
  <c r="AN119" i="9"/>
  <c r="AM118" i="9"/>
  <c r="AH113" i="9"/>
  <c r="BC134" i="9"/>
  <c r="AK116" i="9"/>
  <c r="AO120" i="9"/>
  <c r="AJ115" i="9"/>
  <c r="AI114" i="9"/>
  <c r="BI140" i="9"/>
  <c r="BA132" i="9"/>
  <c r="BC68" i="9"/>
  <c r="BG115" i="9"/>
  <c r="AW128" i="9"/>
  <c r="AV127" i="9"/>
  <c r="AF111" i="9"/>
  <c r="AP121" i="9"/>
  <c r="BH139" i="9"/>
  <c r="D30" i="11"/>
  <c r="E30" i="11"/>
  <c r="BI68" i="9"/>
  <c r="BJ112" i="9"/>
  <c r="BE136" i="9"/>
  <c r="AY130" i="9"/>
  <c r="BF68" i="9"/>
  <c r="BJ115" i="9"/>
  <c r="D32" i="11"/>
  <c r="E32" i="11"/>
  <c r="D25" i="11"/>
  <c r="E25" i="11"/>
  <c r="AR123" i="9"/>
  <c r="AZ131" i="9"/>
  <c r="AT125" i="9"/>
  <c r="BJ141" i="9"/>
  <c r="BD135" i="9"/>
  <c r="BH143" i="9"/>
  <c r="AR127" i="9"/>
  <c r="AG116" i="9"/>
  <c r="D33" i="11"/>
  <c r="E33" i="11"/>
  <c r="C35" i="11"/>
  <c r="BK53" i="9"/>
  <c r="AD113" i="9"/>
  <c r="BA136" i="9"/>
  <c r="AN129" i="9"/>
  <c r="AM128" i="9"/>
  <c r="AV137" i="9"/>
  <c r="W112" i="9"/>
  <c r="AI124" i="9"/>
  <c r="AC118" i="9"/>
  <c r="AE120" i="9"/>
  <c r="BH149" i="9"/>
  <c r="AB111" i="9"/>
  <c r="AY134" i="9"/>
  <c r="AO130" i="9"/>
  <c r="X113" i="9"/>
  <c r="AZ141" i="9"/>
  <c r="BI150" i="9"/>
  <c r="AM122" i="9"/>
  <c r="BJ145" i="9"/>
  <c r="AQ126" i="9"/>
  <c r="BF141" i="9"/>
  <c r="AE114" i="9"/>
  <c r="BD139" i="9"/>
  <c r="AW132" i="9"/>
  <c r="AK120" i="9"/>
  <c r="AJ119" i="9"/>
  <c r="AL121" i="9"/>
  <c r="BG142" i="9"/>
  <c r="BI144" i="9"/>
  <c r="AS128" i="9"/>
  <c r="AC112" i="9"/>
  <c r="AF115" i="9"/>
  <c r="AI118" i="9"/>
  <c r="AH117" i="9"/>
  <c r="AV131" i="9"/>
  <c r="BC138" i="9"/>
  <c r="AX133" i="9"/>
  <c r="AT129" i="9"/>
  <c r="AO124" i="9"/>
  <c r="AN123" i="9"/>
  <c r="BB137" i="9"/>
  <c r="AP125" i="9"/>
  <c r="BE140" i="9"/>
  <c r="AZ135" i="9"/>
  <c r="AU130" i="9"/>
  <c r="AL127" i="9"/>
  <c r="AJ125" i="9"/>
  <c r="AH123" i="9"/>
  <c r="AQ132" i="9"/>
  <c r="BB143" i="9"/>
  <c r="AF121" i="9"/>
  <c r="AD119" i="9"/>
  <c r="AP131" i="9"/>
  <c r="BG148" i="9"/>
  <c r="Z115" i="9"/>
  <c r="AG122" i="9"/>
  <c r="AK126" i="9"/>
  <c r="AB117" i="9"/>
  <c r="AA116" i="9"/>
  <c r="BA142" i="9"/>
  <c r="AY140" i="9"/>
  <c r="BJ151" i="9"/>
  <c r="BF147" i="9"/>
  <c r="BE146" i="9"/>
  <c r="V111" i="9"/>
  <c r="Y114" i="9"/>
  <c r="AX139" i="9"/>
  <c r="AT135" i="9"/>
  <c r="AR133" i="9"/>
  <c r="AW138" i="9"/>
  <c r="AU136" i="9"/>
  <c r="AS134" i="9"/>
  <c r="BD145" i="9"/>
  <c r="BG121" i="9"/>
  <c r="BI123" i="9"/>
  <c r="BD118" i="9"/>
  <c r="AN127" i="9"/>
  <c r="BI132" i="9"/>
  <c r="BF120" i="9"/>
  <c r="BJ125" i="9"/>
  <c r="AE118" i="9"/>
  <c r="AZ139" i="9"/>
  <c r="AS132" i="9"/>
  <c r="Z113" i="9"/>
  <c r="AC116" i="9"/>
  <c r="AA114" i="9"/>
  <c r="AV135" i="9"/>
  <c r="BJ149" i="9"/>
  <c r="Y112" i="9"/>
  <c r="AB115" i="9"/>
  <c r="AH121" i="9"/>
  <c r="AY138" i="9"/>
  <c r="BH147" i="9"/>
  <c r="T113" i="9"/>
  <c r="BA116" i="9"/>
  <c r="AO128" i="9"/>
  <c r="BB141" i="9"/>
  <c r="AD117" i="9"/>
  <c r="AU134" i="9"/>
  <c r="BF145" i="9"/>
  <c r="AQ136" i="9"/>
  <c r="AV111" i="9"/>
  <c r="BG122" i="9"/>
  <c r="BI124" i="9"/>
  <c r="BI154" i="9"/>
  <c r="BA124" i="9"/>
  <c r="AR115" i="9"/>
  <c r="BD127" i="9"/>
  <c r="AP113" i="9"/>
  <c r="BH123" i="9"/>
  <c r="BF121" i="9"/>
  <c r="AQ114" i="9"/>
  <c r="AR120" i="9"/>
  <c r="BI113" i="9"/>
  <c r="BH112" i="9"/>
  <c r="AY131" i="9"/>
  <c r="AF112" i="9"/>
  <c r="AF123" i="9"/>
  <c r="BG111" i="9"/>
  <c r="BJ142" i="9"/>
  <c r="Y116" i="9"/>
  <c r="AH114" i="9"/>
  <c r="AN131" i="9"/>
  <c r="AV128" i="9"/>
  <c r="AM119" i="9"/>
  <c r="AZ132" i="9"/>
  <c r="BA133" i="9"/>
  <c r="AG124" i="9"/>
  <c r="AX141" i="9"/>
  <c r="BG150" i="9"/>
  <c r="AU127" i="9"/>
  <c r="AO121" i="9"/>
  <c r="AI115" i="9"/>
  <c r="BH140" i="9"/>
  <c r="W114" i="9"/>
  <c r="X115" i="9"/>
  <c r="AD121" i="9"/>
  <c r="BC146" i="9"/>
  <c r="AG113" i="9"/>
  <c r="AJ116" i="9"/>
  <c r="AL118" i="9"/>
  <c r="BC135" i="9"/>
  <c r="AL129" i="9"/>
  <c r="AC120" i="9"/>
  <c r="AY142" i="9"/>
  <c r="AZ143" i="9"/>
  <c r="S112" i="9"/>
  <c r="AT139" i="9"/>
  <c r="BG152" i="9"/>
  <c r="BE128" i="9"/>
  <c r="AS116" i="9"/>
  <c r="AN111" i="9"/>
  <c r="BB125" i="9"/>
  <c r="BH131" i="9"/>
  <c r="V115" i="9"/>
  <c r="AD123" i="9"/>
  <c r="BD149" i="9"/>
  <c r="BC126" i="9"/>
  <c r="AW120" i="9"/>
  <c r="AZ123" i="9"/>
  <c r="AY122" i="9"/>
  <c r="AX121" i="9"/>
  <c r="BG130" i="9"/>
  <c r="AK117" i="9"/>
  <c r="AW129" i="9"/>
  <c r="AR124" i="9"/>
  <c r="BF138" i="9"/>
  <c r="AE111" i="9"/>
  <c r="BI141" i="9"/>
  <c r="BD136" i="9"/>
  <c r="BB134" i="9"/>
  <c r="Z117" i="9"/>
  <c r="U112" i="9"/>
  <c r="T111" i="9"/>
  <c r="AB119" i="9"/>
  <c r="AW140" i="9"/>
  <c r="AM130" i="9"/>
  <c r="BH151" i="9"/>
  <c r="Y118" i="9"/>
  <c r="BJ155" i="9"/>
  <c r="BE150" i="9"/>
  <c r="BF129" i="9"/>
  <c r="AO112" i="9"/>
  <c r="AV119" i="9"/>
  <c r="AU118" i="9"/>
  <c r="AT117" i="9"/>
  <c r="AT126" i="9"/>
  <c r="AS125" i="9"/>
  <c r="AN120" i="9"/>
  <c r="AQ123" i="9"/>
  <c r="AP122" i="9"/>
  <c r="BE137" i="9"/>
  <c r="BG139" i="9"/>
  <c r="V113" i="9"/>
  <c r="AK128" i="9"/>
  <c r="AJ127" i="9"/>
  <c r="AE122" i="9"/>
  <c r="AV139" i="9"/>
  <c r="AP133" i="9"/>
  <c r="BD147" i="9"/>
  <c r="AP129" i="9"/>
  <c r="AG120" i="9"/>
  <c r="AJ123" i="9"/>
  <c r="AM126" i="9"/>
  <c r="AX137" i="9"/>
  <c r="BA140" i="9"/>
  <c r="AR131" i="9"/>
  <c r="AQ130" i="9"/>
  <c r="BG146" i="9"/>
  <c r="BD143" i="9"/>
  <c r="BE120" i="9"/>
  <c r="BD119" i="9"/>
  <c r="BC118" i="9"/>
  <c r="BB117" i="9"/>
  <c r="AK124" i="9"/>
  <c r="X111" i="9"/>
  <c r="AF119" i="9"/>
  <c r="AI122" i="9"/>
  <c r="AL125" i="9"/>
  <c r="AW136" i="9"/>
  <c r="BC142" i="9"/>
  <c r="AT133" i="9"/>
  <c r="BE144" i="9"/>
  <c r="AW112" i="9"/>
  <c r="AZ115" i="9"/>
  <c r="AY114" i="9"/>
  <c r="AW125" i="9"/>
  <c r="AM115" i="9"/>
  <c r="BH117" i="9"/>
  <c r="AS121" i="9"/>
  <c r="BH136" i="9"/>
  <c r="BJ119" i="9"/>
  <c r="AZ128" i="9"/>
  <c r="AY127" i="9"/>
  <c r="BJ138" i="9"/>
  <c r="AN116" i="9"/>
  <c r="AI111" i="9"/>
  <c r="BG135" i="9"/>
  <c r="BD113" i="9"/>
  <c r="BF115" i="9"/>
  <c r="BB111" i="9"/>
  <c r="AJ112" i="9"/>
  <c r="AP118" i="9"/>
  <c r="BB130" i="9"/>
  <c r="BI118" i="9"/>
  <c r="BG116" i="9"/>
  <c r="BA129" i="9"/>
  <c r="AO117" i="9"/>
  <c r="AQ119" i="9"/>
  <c r="AL114" i="9"/>
  <c r="BE133" i="9"/>
  <c r="BE114" i="9"/>
  <c r="AI128" i="9"/>
  <c r="R111" i="9"/>
  <c r="U114" i="9"/>
  <c r="AJ129" i="9"/>
  <c r="AE124" i="9"/>
  <c r="AW142" i="9"/>
  <c r="AV141" i="9"/>
  <c r="AM132" i="9"/>
  <c r="AO134" i="9"/>
  <c r="BB147" i="9"/>
  <c r="BC148" i="9"/>
  <c r="W116" i="9"/>
  <c r="AH127" i="9"/>
  <c r="AG126" i="9"/>
  <c r="AF125" i="9"/>
  <c r="AA120" i="9"/>
  <c r="AS138" i="9"/>
  <c r="AR137" i="9"/>
  <c r="AL131" i="9"/>
  <c r="AK130" i="9"/>
  <c r="AZ145" i="9"/>
  <c r="BA146" i="9"/>
  <c r="Z119" i="9"/>
  <c r="AC122" i="9"/>
  <c r="X117" i="9"/>
  <c r="AB121" i="9"/>
  <c r="AP135" i="9"/>
  <c r="AN133" i="9"/>
  <c r="AU140" i="9"/>
  <c r="BH153" i="9"/>
  <c r="BF151" i="9"/>
  <c r="AX143" i="9"/>
  <c r="AA118" i="9"/>
  <c r="AT137" i="9"/>
  <c r="AR135" i="9"/>
  <c r="AQ134" i="9"/>
  <c r="AO132" i="9"/>
  <c r="BA144" i="9"/>
  <c r="BB145" i="9"/>
  <c r="AI126" i="9"/>
  <c r="AH125" i="9"/>
  <c r="AS136" i="9"/>
  <c r="AU138" i="9"/>
  <c r="BJ153" i="9"/>
  <c r="BE148" i="9"/>
  <c r="BF149" i="9"/>
  <c r="T116" i="9"/>
  <c r="AS141" i="9"/>
  <c r="AM135" i="9"/>
  <c r="R114" i="9"/>
  <c r="BF154" i="9"/>
  <c r="AE127" i="9"/>
  <c r="Q113" i="9"/>
  <c r="AB124" i="9"/>
  <c r="AR140" i="9"/>
  <c r="AY147" i="9"/>
  <c r="BI157" i="9"/>
  <c r="BC131" i="9"/>
  <c r="W119" i="9"/>
  <c r="AG129" i="9"/>
  <c r="AN136" i="9"/>
  <c r="AL134" i="9"/>
  <c r="BD152" i="9"/>
  <c r="BD132" i="9"/>
  <c r="AP138" i="9"/>
  <c r="AX126" i="9"/>
  <c r="AK113" i="9"/>
  <c r="AV124" i="9"/>
  <c r="AU123" i="9"/>
  <c r="AT122" i="9"/>
  <c r="BI137" i="9"/>
  <c r="V118" i="9"/>
  <c r="X120" i="9"/>
  <c r="AH130" i="9"/>
  <c r="AQ139" i="9"/>
  <c r="AK133" i="9"/>
  <c r="AV144" i="9"/>
  <c r="S115" i="9"/>
  <c r="Y121" i="9"/>
  <c r="AC125" i="9"/>
  <c r="P112" i="9"/>
  <c r="AA123" i="9"/>
  <c r="AO137" i="9"/>
  <c r="BE153" i="9"/>
  <c r="AI131" i="9"/>
  <c r="AU143" i="9"/>
  <c r="BC151" i="9"/>
  <c r="BB150" i="9"/>
  <c r="O111" i="9"/>
  <c r="Z122" i="9"/>
  <c r="U117" i="9"/>
  <c r="AT142" i="9"/>
  <c r="AF128" i="9"/>
  <c r="AD126" i="9"/>
  <c r="AJ132" i="9"/>
  <c r="AW145" i="9"/>
  <c r="BG155" i="9"/>
  <c r="BA149" i="9"/>
  <c r="BH156" i="9"/>
  <c r="AZ148" i="9"/>
  <c r="BJ158" i="9"/>
  <c r="AX114" i="9"/>
  <c r="BB118" i="9"/>
  <c r="BF122" i="9"/>
  <c r="AU111" i="9"/>
  <c r="AY115" i="9"/>
  <c r="BC119" i="9"/>
  <c r="BG123" i="9"/>
  <c r="AV112" i="9"/>
  <c r="AZ116" i="9"/>
  <c r="BD120" i="9"/>
  <c r="BH124" i="9"/>
  <c r="BE121" i="9"/>
  <c r="BA117" i="9"/>
  <c r="BI125" i="9"/>
  <c r="AW113" i="9"/>
  <c r="BJ126" i="9"/>
  <c r="BJ130" i="9"/>
  <c r="AT114" i="9"/>
  <c r="AX118" i="9"/>
  <c r="BB122" i="9"/>
  <c r="AQ111" i="9"/>
  <c r="AU115" i="9"/>
  <c r="AY119" i="9"/>
  <c r="BC123" i="9"/>
  <c r="AR112" i="9"/>
  <c r="AV116" i="9"/>
  <c r="AZ120" i="9"/>
  <c r="BD124" i="9"/>
  <c r="BE125" i="9"/>
  <c r="BH128" i="9"/>
  <c r="BA121" i="9"/>
  <c r="AS113" i="9"/>
  <c r="BI129" i="9"/>
  <c r="AW117" i="9"/>
  <c r="BF126" i="9"/>
  <c r="BG127" i="9"/>
  <c r="BJ146" i="9"/>
  <c r="BH144" i="9"/>
  <c r="BI145" i="9"/>
  <c r="AW133" i="9"/>
  <c r="AT130" i="9"/>
  <c r="AX134" i="9"/>
  <c r="AU131" i="9"/>
  <c r="BG143" i="9"/>
  <c r="AY135" i="9"/>
  <c r="BC139" i="9"/>
  <c r="AV132" i="9"/>
  <c r="AZ136" i="9"/>
  <c r="BD140" i="9"/>
  <c r="BA137" i="9"/>
  <c r="BE141" i="9"/>
  <c r="AD114" i="9"/>
  <c r="AH118" i="9"/>
  <c r="AL122" i="9"/>
  <c r="BB138" i="9"/>
  <c r="AA111" i="9"/>
  <c r="AE115" i="9"/>
  <c r="AI119" i="9"/>
  <c r="AM123" i="9"/>
  <c r="BF142" i="9"/>
  <c r="AB112" i="9"/>
  <c r="AF116" i="9"/>
  <c r="AJ120" i="9"/>
  <c r="AN124" i="9"/>
  <c r="AO125" i="9"/>
  <c r="AR128" i="9"/>
  <c r="AC113" i="9"/>
  <c r="AS129" i="9"/>
  <c r="AG117" i="9"/>
  <c r="AP126" i="9"/>
  <c r="AK121" i="9"/>
  <c r="AQ127" i="9"/>
  <c r="BI160" i="9"/>
  <c r="BE156" i="9"/>
  <c r="AV147" i="9"/>
  <c r="AX149" i="9"/>
  <c r="AZ151" i="9"/>
  <c r="BF157" i="9"/>
  <c r="BH159" i="9"/>
  <c r="AW148" i="9"/>
  <c r="AY150" i="9"/>
  <c r="BA152" i="9"/>
  <c r="AU146" i="9"/>
  <c r="BJ161" i="9"/>
  <c r="BB153" i="9"/>
  <c r="BC154" i="9"/>
  <c r="AT145" i="9"/>
  <c r="BG158" i="9"/>
  <c r="AR143" i="9"/>
  <c r="AI134" i="9"/>
  <c r="AS144" i="9"/>
  <c r="AM138" i="9"/>
  <c r="AQ142" i="9"/>
  <c r="AN139" i="9"/>
  <c r="AK136" i="9"/>
  <c r="AO140" i="9"/>
  <c r="AJ135" i="9"/>
  <c r="AG132" i="9"/>
  <c r="AE130" i="9"/>
  <c r="AA126" i="9"/>
  <c r="BD155" i="9"/>
  <c r="AL137" i="9"/>
  <c r="AF131" i="9"/>
  <c r="AB127" i="9"/>
  <c r="X123" i="9"/>
  <c r="P115" i="9"/>
  <c r="T119" i="9"/>
  <c r="M112" i="9"/>
  <c r="AC128" i="9"/>
  <c r="Z125" i="9"/>
  <c r="Q116" i="9"/>
  <c r="U120" i="9"/>
  <c r="AP141" i="9"/>
  <c r="AH133" i="9"/>
  <c r="AD129" i="9"/>
  <c r="Y124" i="9"/>
  <c r="R117" i="9"/>
  <c r="V121" i="9"/>
  <c r="L111" i="9"/>
  <c r="O114" i="9"/>
  <c r="S118" i="9"/>
  <c r="W122" i="9"/>
  <c r="N113" i="9"/>
  <c r="BJ154" i="9"/>
  <c r="AZ144" i="9"/>
  <c r="BB146" i="9"/>
  <c r="BD148" i="9"/>
  <c r="BF150" i="9"/>
  <c r="BH152" i="9"/>
  <c r="BI153" i="9"/>
  <c r="BA145" i="9"/>
  <c r="AO133" i="9"/>
  <c r="AY143" i="9"/>
  <c r="BG151" i="9"/>
  <c r="AL130" i="9"/>
  <c r="AP134" i="9"/>
  <c r="BE149" i="9"/>
  <c r="AM131" i="9"/>
  <c r="AQ135" i="9"/>
  <c r="AU139" i="9"/>
  <c r="AR136" i="9"/>
  <c r="AV140" i="9"/>
  <c r="AS137" i="9"/>
  <c r="AW141" i="9"/>
  <c r="AX142" i="9"/>
  <c r="AD122" i="9"/>
  <c r="AH126" i="9"/>
  <c r="AA119" i="9"/>
  <c r="AE123" i="9"/>
  <c r="AB120" i="9"/>
  <c r="AF124" i="9"/>
  <c r="BC147" i="9"/>
  <c r="AJ128" i="9"/>
  <c r="T112" i="9"/>
  <c r="X116" i="9"/>
  <c r="AC121" i="9"/>
  <c r="AK129" i="9"/>
  <c r="U113" i="9"/>
  <c r="Y117" i="9"/>
  <c r="AT138" i="9"/>
  <c r="AG125" i="9"/>
  <c r="V114" i="9"/>
  <c r="Z118" i="9"/>
  <c r="AN132" i="9"/>
  <c r="AI127" i="9"/>
  <c r="S111" i="9"/>
  <c r="W115" i="9"/>
  <c r="BI130" i="9"/>
  <c r="BJ131" i="9"/>
  <c r="AP111" i="9"/>
  <c r="AT115" i="9"/>
  <c r="AX119" i="9"/>
  <c r="BB123" i="9"/>
  <c r="AQ112" i="9"/>
  <c r="AU116" i="9"/>
  <c r="AY120" i="9"/>
  <c r="BC124" i="9"/>
  <c r="AR113" i="9"/>
  <c r="AV117" i="9"/>
  <c r="AZ121" i="9"/>
  <c r="BD125" i="9"/>
  <c r="BA122" i="9"/>
  <c r="BH129" i="9"/>
  <c r="BE126" i="9"/>
  <c r="AS114" i="9"/>
  <c r="BF127" i="9"/>
  <c r="AW118" i="9"/>
  <c r="BG128" i="9"/>
  <c r="BI146" i="9"/>
  <c r="BG144" i="9"/>
  <c r="BF143" i="9"/>
  <c r="BH145" i="9"/>
  <c r="AS130" i="9"/>
  <c r="AW134" i="9"/>
  <c r="AT131" i="9"/>
  <c r="AU132" i="9"/>
  <c r="AV133" i="9"/>
  <c r="AY136" i="9"/>
  <c r="BC140" i="9"/>
  <c r="BJ147" i="9"/>
  <c r="AZ137" i="9"/>
  <c r="BD141" i="9"/>
  <c r="BA138" i="9"/>
  <c r="BE142" i="9"/>
  <c r="BB139" i="9"/>
  <c r="AD115" i="9"/>
  <c r="AH119" i="9"/>
  <c r="AL123" i="9"/>
  <c r="AA112" i="9"/>
  <c r="AE116" i="9"/>
  <c r="AI120" i="9"/>
  <c r="AM124" i="9"/>
  <c r="AB113" i="9"/>
  <c r="AF117" i="9"/>
  <c r="AJ121" i="9"/>
  <c r="AN125" i="9"/>
  <c r="AK122" i="9"/>
  <c r="AR129" i="9"/>
  <c r="AX135" i="9"/>
  <c r="AO126" i="9"/>
  <c r="AG118" i="9"/>
  <c r="AC114" i="9"/>
  <c r="AP127" i="9"/>
  <c r="Z111" i="9"/>
  <c r="AQ128" i="9"/>
  <c r="BF162" i="9"/>
  <c r="BA157" i="9"/>
  <c r="BJ166" i="9"/>
  <c r="BD160" i="9"/>
  <c r="BC159" i="9"/>
  <c r="AV152" i="9"/>
  <c r="BI165" i="9"/>
  <c r="BE161" i="9"/>
  <c r="BB158" i="9"/>
  <c r="BG163" i="9"/>
  <c r="AX154" i="9"/>
  <c r="AR148" i="9"/>
  <c r="AO145" i="9"/>
  <c r="AU151" i="9"/>
  <c r="AT150" i="9"/>
  <c r="AM143" i="9"/>
  <c r="AZ156" i="9"/>
  <c r="AW153" i="9"/>
  <c r="AY155" i="9"/>
  <c r="AS149" i="9"/>
  <c r="AN144" i="9"/>
  <c r="AQ147" i="9"/>
  <c r="AI139" i="9"/>
  <c r="AE135" i="9"/>
  <c r="AJ140" i="9"/>
  <c r="AH138" i="9"/>
  <c r="AG137" i="9"/>
  <c r="AP146" i="9"/>
  <c r="AK141" i="9"/>
  <c r="AF136" i="9"/>
  <c r="Z130" i="9"/>
  <c r="BH164" i="9"/>
  <c r="AL142" i="9"/>
  <c r="AA131" i="9"/>
  <c r="AC133" i="9"/>
  <c r="AD134" i="9"/>
  <c r="V126" i="9"/>
  <c r="U125" i="9"/>
  <c r="P120" i="9"/>
  <c r="N118" i="9"/>
  <c r="M117" i="9"/>
  <c r="W127" i="9"/>
  <c r="T124" i="9"/>
  <c r="Q121" i="9"/>
  <c r="L116" i="9"/>
  <c r="G111" i="9"/>
  <c r="Y129" i="9"/>
  <c r="R122" i="9"/>
  <c r="J114" i="9"/>
  <c r="I113" i="9"/>
  <c r="AB132" i="9"/>
  <c r="S123" i="9"/>
  <c r="K115" i="9"/>
  <c r="H112" i="9"/>
  <c r="X128" i="9"/>
  <c r="O119" i="9"/>
  <c r="BI158" i="9"/>
  <c r="AW146" i="9"/>
  <c r="AY148" i="9"/>
  <c r="BA150" i="9"/>
  <c r="BC152" i="9"/>
  <c r="BG156" i="9"/>
  <c r="AV145" i="9"/>
  <c r="AX147" i="9"/>
  <c r="AZ149" i="9"/>
  <c r="BB151" i="9"/>
  <c r="BJ159" i="9"/>
  <c r="AT143" i="9"/>
  <c r="AK134" i="9"/>
  <c r="BH157" i="9"/>
  <c r="BF155" i="9"/>
  <c r="AU144" i="9"/>
  <c r="AL135" i="9"/>
  <c r="BD153" i="9"/>
  <c r="AI132" i="9"/>
  <c r="BE154" i="9"/>
  <c r="AM136" i="9"/>
  <c r="AQ140" i="9"/>
  <c r="AJ133" i="9"/>
  <c r="AN137" i="9"/>
  <c r="AR141" i="9"/>
  <c r="AO138" i="9"/>
  <c r="AS142" i="9"/>
  <c r="AH131" i="9"/>
  <c r="AP139" i="9"/>
  <c r="AA124" i="9"/>
  <c r="AB125" i="9"/>
  <c r="AF129" i="9"/>
  <c r="P113" i="9"/>
  <c r="T117" i="9"/>
  <c r="X121" i="9"/>
  <c r="N111" i="9"/>
  <c r="Q114" i="9"/>
  <c r="U118" i="9"/>
  <c r="Y122" i="9"/>
  <c r="AG130" i="9"/>
  <c r="AC126" i="9"/>
  <c r="AD127" i="9"/>
  <c r="Z123" i="9"/>
  <c r="R115" i="9"/>
  <c r="V119" i="9"/>
  <c r="AE128" i="9"/>
  <c r="W120" i="9"/>
  <c r="O112" i="9"/>
  <c r="S116" i="9"/>
  <c r="BJ156" i="9"/>
  <c r="AW143" i="9"/>
  <c r="AY145" i="9"/>
  <c r="BA147" i="9"/>
  <c r="BC149" i="9"/>
  <c r="BE151" i="9"/>
  <c r="BG153" i="9"/>
  <c r="BI155" i="9"/>
  <c r="AX144" i="9"/>
  <c r="BF152" i="9"/>
  <c r="AK131" i="9"/>
  <c r="BD150" i="9"/>
  <c r="AL132" i="9"/>
  <c r="BB148" i="9"/>
  <c r="BH154" i="9"/>
  <c r="AM133" i="9"/>
  <c r="AJ130" i="9"/>
  <c r="AQ137" i="9"/>
  <c r="AU141" i="9"/>
  <c r="AN134" i="9"/>
  <c r="AR138" i="9"/>
  <c r="AV142" i="9"/>
  <c r="AZ146" i="9"/>
  <c r="AO135" i="9"/>
  <c r="AS139" i="9"/>
  <c r="AP136" i="9"/>
  <c r="AD124" i="9"/>
  <c r="AT140" i="9"/>
  <c r="AA121" i="9"/>
  <c r="AE125" i="9"/>
  <c r="AB122" i="9"/>
  <c r="AF126" i="9"/>
  <c r="T114" i="9"/>
  <c r="X118" i="9"/>
  <c r="AC123" i="9"/>
  <c r="AG127" i="9"/>
  <c r="Q111" i="9"/>
  <c r="U115" i="9"/>
  <c r="Y119" i="9"/>
  <c r="AH128" i="9"/>
  <c r="R112" i="9"/>
  <c r="V116" i="9"/>
  <c r="Z120" i="9"/>
  <c r="W117" i="9"/>
  <c r="AI129" i="9"/>
  <c r="S113" i="9"/>
  <c r="AT111" i="9"/>
  <c r="AX115" i="9"/>
  <c r="BB119" i="9"/>
  <c r="BF123" i="9"/>
  <c r="AU112" i="9"/>
  <c r="AY116" i="9"/>
  <c r="BC120" i="9"/>
  <c r="BG124" i="9"/>
  <c r="AV113" i="9"/>
  <c r="AZ117" i="9"/>
  <c r="BD121" i="9"/>
  <c r="BH125" i="9"/>
  <c r="BA118" i="9"/>
  <c r="AW114" i="9"/>
  <c r="BE122" i="9"/>
  <c r="BI126" i="9"/>
  <c r="BJ127" i="9"/>
  <c r="BJ144" i="9"/>
  <c r="BI143" i="9"/>
  <c r="AW131" i="9"/>
  <c r="AX132" i="9"/>
  <c r="AY133" i="9"/>
  <c r="AZ134" i="9"/>
  <c r="BC137" i="9"/>
  <c r="BG141" i="9"/>
  <c r="BD138" i="9"/>
  <c r="BH142" i="9"/>
  <c r="BA135" i="9"/>
  <c r="BE139" i="9"/>
  <c r="AV130" i="9"/>
  <c r="BF140" i="9"/>
  <c r="AD112" i="9"/>
  <c r="AH116" i="9"/>
  <c r="AL120" i="9"/>
  <c r="AP124" i="9"/>
  <c r="AE113" i="9"/>
  <c r="AI117" i="9"/>
  <c r="AM121" i="9"/>
  <c r="AQ125" i="9"/>
  <c r="AF114" i="9"/>
  <c r="AJ118" i="9"/>
  <c r="AN122" i="9"/>
  <c r="AG115" i="9"/>
  <c r="AR126" i="9"/>
  <c r="AK119" i="9"/>
  <c r="AS127" i="9"/>
  <c r="BB136" i="9"/>
  <c r="AC111" i="9"/>
  <c r="AO123" i="9"/>
  <c r="AT128" i="9"/>
  <c r="AU129" i="9"/>
  <c r="BH166" i="9"/>
  <c r="BC161" i="9"/>
  <c r="AZ158" i="9"/>
  <c r="BJ168" i="9"/>
  <c r="BF164" i="9"/>
  <c r="BE163" i="9"/>
  <c r="AX156" i="9"/>
  <c r="BI167" i="9"/>
  <c r="BG165" i="9"/>
  <c r="BD162" i="9"/>
  <c r="AY157" i="9"/>
  <c r="BB160" i="9"/>
  <c r="AW155" i="9"/>
  <c r="AT152" i="9"/>
  <c r="AQ149" i="9"/>
  <c r="AL144" i="9"/>
  <c r="AO147" i="9"/>
  <c r="AN146" i="9"/>
  <c r="BA159" i="9"/>
  <c r="AV154" i="9"/>
  <c r="AU153" i="9"/>
  <c r="AP148" i="9"/>
  <c r="AM145" i="9"/>
  <c r="AI141" i="9"/>
  <c r="AG139" i="9"/>
  <c r="AD136" i="9"/>
  <c r="AK143" i="9"/>
  <c r="AJ142" i="9"/>
  <c r="AB134" i="9"/>
  <c r="AA133" i="9"/>
  <c r="AS151" i="9"/>
  <c r="AH140" i="9"/>
  <c r="AC135" i="9"/>
  <c r="AF138" i="9"/>
  <c r="Z132" i="9"/>
  <c r="AE137" i="9"/>
  <c r="X130" i="9"/>
  <c r="W129" i="9"/>
  <c r="P122" i="9"/>
  <c r="H114" i="9"/>
  <c r="G113" i="9"/>
  <c r="AR150" i="9"/>
  <c r="Y131" i="9"/>
  <c r="V128" i="9"/>
  <c r="Q123" i="9"/>
  <c r="N120" i="9"/>
  <c r="I115" i="9"/>
  <c r="F112" i="9"/>
  <c r="T126" i="9"/>
  <c r="S125" i="9"/>
  <c r="L118" i="9"/>
  <c r="K117" i="9"/>
  <c r="U127" i="9"/>
  <c r="M119" i="9"/>
  <c r="E111" i="9"/>
  <c r="J116" i="9"/>
  <c r="O121" i="9"/>
  <c r="R124" i="9"/>
  <c r="BF113" i="9"/>
  <c r="BJ117" i="9"/>
  <c r="BG114" i="9"/>
  <c r="BD111" i="9"/>
  <c r="BH115" i="9"/>
  <c r="BI116" i="9"/>
  <c r="BE112" i="9"/>
  <c r="BI162" i="9"/>
  <c r="BG160" i="9"/>
  <c r="BF159" i="9"/>
  <c r="AW150" i="9"/>
  <c r="AY152" i="9"/>
  <c r="BH161" i="9"/>
  <c r="BE158" i="9"/>
  <c r="BC156" i="9"/>
  <c r="AV149" i="9"/>
  <c r="AX151" i="9"/>
  <c r="AZ153" i="9"/>
  <c r="BD157" i="9"/>
  <c r="AP143" i="9"/>
  <c r="BB155" i="9"/>
  <c r="AQ144" i="9"/>
  <c r="BJ163" i="9"/>
  <c r="AT147" i="9"/>
  <c r="AS146" i="9"/>
  <c r="AI136" i="9"/>
  <c r="AM140" i="9"/>
  <c r="AR145" i="9"/>
  <c r="AJ137" i="9"/>
  <c r="AN141" i="9"/>
  <c r="AK138" i="9"/>
  <c r="AO142" i="9"/>
  <c r="AG134" i="9"/>
  <c r="AU148" i="9"/>
  <c r="AL139" i="9"/>
  <c r="AD131" i="9"/>
  <c r="BA154" i="9"/>
  <c r="AF133" i="9"/>
  <c r="AH135" i="9"/>
  <c r="AE132" i="9"/>
  <c r="AB129" i="9"/>
  <c r="Z127" i="9"/>
  <c r="W124" i="9"/>
  <c r="P117" i="9"/>
  <c r="T121" i="9"/>
  <c r="J111" i="9"/>
  <c r="AC130" i="9"/>
  <c r="Q118" i="9"/>
  <c r="U122" i="9"/>
  <c r="M114" i="9"/>
  <c r="L113" i="9"/>
  <c r="V123" i="9"/>
  <c r="R119" i="9"/>
  <c r="N115" i="9"/>
  <c r="K112" i="9"/>
  <c r="X125" i="9"/>
  <c r="AA128" i="9"/>
  <c r="Y126" i="9"/>
  <c r="S120" i="9"/>
  <c r="O116" i="9"/>
  <c r="BA131" i="9"/>
  <c r="BB132" i="9"/>
  <c r="BC133" i="9"/>
  <c r="AZ130" i="9"/>
  <c r="BG137" i="9"/>
  <c r="BD134" i="9"/>
  <c r="BH138" i="9"/>
  <c r="BE135" i="9"/>
  <c r="BI139" i="9"/>
  <c r="BF136" i="9"/>
  <c r="AH112" i="9"/>
  <c r="AL116" i="9"/>
  <c r="AP120" i="9"/>
  <c r="AT124" i="9"/>
  <c r="BJ140" i="9"/>
  <c r="AI113" i="9"/>
  <c r="AM117" i="9"/>
  <c r="AQ121" i="9"/>
  <c r="AU125" i="9"/>
  <c r="AJ114" i="9"/>
  <c r="AN118" i="9"/>
  <c r="AR122" i="9"/>
  <c r="AG111" i="9"/>
  <c r="AV126" i="9"/>
  <c r="AK115" i="9"/>
  <c r="AW127" i="9"/>
  <c r="AS123" i="9"/>
  <c r="AO119" i="9"/>
  <c r="AX128" i="9"/>
  <c r="AY129" i="9"/>
  <c r="BF114" i="9"/>
  <c r="BJ118" i="9"/>
  <c r="BC111" i="9"/>
  <c r="BD112" i="9"/>
  <c r="BH116" i="9"/>
  <c r="BE113" i="9"/>
  <c r="BE130" i="9"/>
  <c r="BI134" i="9"/>
  <c r="BF131" i="9"/>
  <c r="BG132" i="9"/>
  <c r="AL111" i="9"/>
  <c r="AP115" i="9"/>
  <c r="AT119" i="9"/>
  <c r="AX123" i="9"/>
  <c r="AM112" i="9"/>
  <c r="AQ116" i="9"/>
  <c r="AU120" i="9"/>
  <c r="AY124" i="9"/>
  <c r="BH133" i="9"/>
  <c r="BJ135" i="9"/>
  <c r="AN113" i="9"/>
  <c r="AR117" i="9"/>
  <c r="AV121" i="9"/>
  <c r="AZ125" i="9"/>
  <c r="BD129" i="9"/>
  <c r="AO114" i="9"/>
  <c r="BA126" i="9"/>
  <c r="AS118" i="9"/>
  <c r="BB127" i="9"/>
  <c r="AW122" i="9"/>
  <c r="BC128" i="9"/>
  <c r="BI168" i="9"/>
  <c r="BE164" i="9"/>
  <c r="BD163" i="9"/>
  <c r="AW156" i="9"/>
  <c r="BJ169" i="9"/>
  <c r="BF165" i="9"/>
  <c r="BC162" i="9"/>
  <c r="AX157" i="9"/>
  <c r="BH167" i="9"/>
  <c r="BA160" i="9"/>
  <c r="AZ159" i="9"/>
  <c r="AY158" i="9"/>
  <c r="AU154" i="9"/>
  <c r="AN147" i="9"/>
  <c r="AM146" i="9"/>
  <c r="BG166" i="9"/>
  <c r="AT153" i="9"/>
  <c r="AO148" i="9"/>
  <c r="AL145" i="9"/>
  <c r="BB161" i="9"/>
  <c r="AR151" i="9"/>
  <c r="AQ150" i="9"/>
  <c r="AJ143" i="9"/>
  <c r="AP149" i="9"/>
  <c r="AI142" i="9"/>
  <c r="AH141" i="9"/>
  <c r="AA134" i="9"/>
  <c r="Z133" i="9"/>
  <c r="AV155" i="9"/>
  <c r="AS152" i="9"/>
  <c r="AG140" i="9"/>
  <c r="AB135" i="9"/>
  <c r="AK144" i="9"/>
  <c r="AE138" i="9"/>
  <c r="AD137" i="9"/>
  <c r="AF139" i="9"/>
  <c r="Y132" i="9"/>
  <c r="W130" i="9"/>
  <c r="X131" i="9"/>
  <c r="U128" i="9"/>
  <c r="P123" i="9"/>
  <c r="M120" i="9"/>
  <c r="H115" i="9"/>
  <c r="E112" i="9"/>
  <c r="AC136" i="9"/>
  <c r="S126" i="9"/>
  <c r="R125" i="9"/>
  <c r="K118" i="9"/>
  <c r="J117" i="9"/>
  <c r="T127" i="9"/>
  <c r="Q124" i="9"/>
  <c r="L119" i="9"/>
  <c r="I116" i="9"/>
  <c r="D111" i="9"/>
  <c r="O122" i="9"/>
  <c r="F113" i="9"/>
  <c r="V129" i="9"/>
  <c r="N121" i="9"/>
  <c r="G114" i="9"/>
  <c r="BH158" i="9"/>
  <c r="BJ160" i="9"/>
  <c r="BF156" i="9"/>
  <c r="AW147" i="9"/>
  <c r="AY149" i="9"/>
  <c r="BA151" i="9"/>
  <c r="BC153" i="9"/>
  <c r="BI159" i="9"/>
  <c r="BG157" i="9"/>
  <c r="AZ150" i="9"/>
  <c r="BE155" i="9"/>
  <c r="AT144" i="9"/>
  <c r="AK135" i="9"/>
  <c r="AX148" i="9"/>
  <c r="AV146" i="9"/>
  <c r="BD154" i="9"/>
  <c r="AU145" i="9"/>
  <c r="AI133" i="9"/>
  <c r="AJ134" i="9"/>
  <c r="AM137" i="9"/>
  <c r="AQ141" i="9"/>
  <c r="AN138" i="9"/>
  <c r="AR142" i="9"/>
  <c r="AO139" i="9"/>
  <c r="BB152" i="9"/>
  <c r="AP140" i="9"/>
  <c r="AH132" i="9"/>
  <c r="AA125" i="9"/>
  <c r="AF130" i="9"/>
  <c r="AB126" i="9"/>
  <c r="P114" i="9"/>
  <c r="T118" i="9"/>
  <c r="X122" i="9"/>
  <c r="AG131" i="9"/>
  <c r="AC127" i="9"/>
  <c r="Y123" i="9"/>
  <c r="Q115" i="9"/>
  <c r="U119" i="9"/>
  <c r="N112" i="9"/>
  <c r="AS143" i="9"/>
  <c r="AL136" i="9"/>
  <c r="AD128" i="9"/>
  <c r="R116" i="9"/>
  <c r="V120" i="9"/>
  <c r="Z124" i="9"/>
  <c r="AE129" i="9"/>
  <c r="O113" i="9"/>
  <c r="S117" i="9"/>
  <c r="M111" i="9"/>
  <c r="W121" i="9"/>
  <c r="BA130" i="9"/>
  <c r="BE134" i="9"/>
  <c r="BB131" i="9"/>
  <c r="BC132" i="9"/>
  <c r="BG136" i="9"/>
  <c r="BH137" i="9"/>
  <c r="BD133" i="9"/>
  <c r="BI138" i="9"/>
  <c r="AH111" i="9"/>
  <c r="AL115" i="9"/>
  <c r="AP119" i="9"/>
  <c r="AT123" i="9"/>
  <c r="BF135" i="9"/>
  <c r="AI112" i="9"/>
  <c r="AM116" i="9"/>
  <c r="AQ120" i="9"/>
  <c r="AU124" i="9"/>
  <c r="BJ139" i="9"/>
  <c r="AJ113" i="9"/>
  <c r="AN117" i="9"/>
  <c r="AR121" i="9"/>
  <c r="AV125" i="9"/>
  <c r="AK114" i="9"/>
  <c r="AZ129" i="9"/>
  <c r="AO118" i="9"/>
  <c r="AW126" i="9"/>
  <c r="AS122" i="9"/>
  <c r="AX127" i="9"/>
  <c r="AY128" i="9"/>
  <c r="BB112" i="9"/>
  <c r="BF116" i="9"/>
  <c r="BJ120" i="9"/>
  <c r="BC113" i="9"/>
  <c r="BG117" i="9"/>
  <c r="BD114" i="9"/>
  <c r="BH118" i="9"/>
  <c r="BA111" i="9"/>
  <c r="BE115" i="9"/>
  <c r="BI119" i="9"/>
  <c r="BF112" i="9"/>
  <c r="BJ116" i="9"/>
  <c r="BG113" i="9"/>
  <c r="BH114" i="9"/>
  <c r="BI115" i="9"/>
  <c r="BE111" i="9"/>
  <c r="BB113" i="9"/>
  <c r="BF117" i="9"/>
  <c r="BJ121" i="9"/>
  <c r="BC114" i="9"/>
  <c r="BG118" i="9"/>
  <c r="AZ111" i="9"/>
  <c r="BD115" i="9"/>
  <c r="BH119" i="9"/>
  <c r="BI120" i="9"/>
  <c r="BE116" i="9"/>
  <c r="BA112" i="9"/>
  <c r="AT113" i="9"/>
  <c r="AX117" i="9"/>
  <c r="BB121" i="9"/>
  <c r="BF125" i="9"/>
  <c r="AU114" i="9"/>
  <c r="AY118" i="9"/>
  <c r="BC122" i="9"/>
  <c r="AR111" i="9"/>
  <c r="AV115" i="9"/>
  <c r="AZ119" i="9"/>
  <c r="BD123" i="9"/>
  <c r="AS112" i="9"/>
  <c r="BH127" i="9"/>
  <c r="AW116" i="9"/>
  <c r="BI128" i="9"/>
  <c r="BE124" i="9"/>
  <c r="BA120" i="9"/>
  <c r="BJ129" i="9"/>
  <c r="BG126" i="9"/>
  <c r="BJ148" i="9"/>
  <c r="BE143" i="9"/>
  <c r="BG145" i="9"/>
  <c r="BI147" i="9"/>
  <c r="AS131" i="9"/>
  <c r="BH146" i="9"/>
  <c r="AT132" i="9"/>
  <c r="BF144" i="9"/>
  <c r="AU133" i="9"/>
  <c r="AY137" i="9"/>
  <c r="BC141" i="9"/>
  <c r="AZ138" i="9"/>
  <c r="BD142" i="9"/>
  <c r="AR130" i="9"/>
  <c r="AW135" i="9"/>
  <c r="BA139" i="9"/>
  <c r="AD116" i="9"/>
  <c r="AH120" i="9"/>
  <c r="AL124" i="9"/>
  <c r="AA113" i="9"/>
  <c r="AE117" i="9"/>
  <c r="AI121" i="9"/>
  <c r="AM125" i="9"/>
  <c r="AX136" i="9"/>
  <c r="AB114" i="9"/>
  <c r="AF118" i="9"/>
  <c r="AJ122" i="9"/>
  <c r="AN126" i="9"/>
  <c r="AV134" i="9"/>
  <c r="AG119" i="9"/>
  <c r="AK123" i="9"/>
  <c r="AO127" i="9"/>
  <c r="Y111" i="9"/>
  <c r="AC115" i="9"/>
  <c r="BB140" i="9"/>
  <c r="AP128" i="9"/>
  <c r="Z112" i="9"/>
  <c r="AQ129" i="9"/>
  <c r="BI131" i="9"/>
  <c r="BJ132" i="9"/>
  <c r="BH130" i="9"/>
  <c r="AP112" i="9"/>
  <c r="AT116" i="9"/>
  <c r="AX120" i="9"/>
  <c r="BB124" i="9"/>
  <c r="AQ113" i="9"/>
  <c r="AU117" i="9"/>
  <c r="AY121" i="9"/>
  <c r="BC125" i="9"/>
  <c r="AR114" i="9"/>
  <c r="AV118" i="9"/>
  <c r="AZ122" i="9"/>
  <c r="AW119" i="9"/>
  <c r="BD126" i="9"/>
  <c r="BA123" i="9"/>
  <c r="BE127" i="9"/>
  <c r="AO111" i="9"/>
  <c r="BF128" i="9"/>
  <c r="AS115" i="9"/>
  <c r="BG129" i="9"/>
  <c r="BI133" i="9"/>
  <c r="BF130" i="9"/>
  <c r="BJ134" i="9"/>
  <c r="BG131" i="9"/>
  <c r="BH132" i="9"/>
  <c r="AP114" i="9"/>
  <c r="AT118" i="9"/>
  <c r="AX122" i="9"/>
  <c r="AM111" i="9"/>
  <c r="AQ115" i="9"/>
  <c r="AU119" i="9"/>
  <c r="AY123" i="9"/>
  <c r="AN112" i="9"/>
  <c r="AR116" i="9"/>
  <c r="AV120" i="9"/>
  <c r="AZ124" i="9"/>
  <c r="AO113" i="9"/>
  <c r="BD128" i="9"/>
  <c r="AS117" i="9"/>
  <c r="BE129" i="9"/>
  <c r="AW121" i="9"/>
  <c r="BB126" i="9"/>
  <c r="BA125" i="9"/>
  <c r="BC127" i="9"/>
  <c r="BE132" i="9"/>
  <c r="BF133" i="9"/>
  <c r="BC130" i="9"/>
  <c r="BG134" i="9"/>
  <c r="BD131" i="9"/>
  <c r="BH135" i="9"/>
  <c r="BI136" i="9"/>
  <c r="BJ137" i="9"/>
  <c r="AL113" i="9"/>
  <c r="AP117" i="9"/>
  <c r="AT121" i="9"/>
  <c r="AX125" i="9"/>
  <c r="AM114" i="9"/>
  <c r="AQ118" i="9"/>
  <c r="AU122" i="9"/>
  <c r="AJ111" i="9"/>
  <c r="AN115" i="9"/>
  <c r="AR119" i="9"/>
  <c r="AV123" i="9"/>
  <c r="AS120" i="9"/>
  <c r="AZ127" i="9"/>
  <c r="AW124" i="9"/>
  <c r="BA128" i="9"/>
  <c r="AO116" i="9"/>
  <c r="AK112" i="9"/>
  <c r="BB129" i="9"/>
  <c r="AY126" i="9"/>
  <c r="AW130" i="9"/>
  <c r="BA134" i="9"/>
  <c r="BJ143" i="9"/>
  <c r="AX131" i="9"/>
  <c r="AY132" i="9"/>
  <c r="BC136" i="9"/>
  <c r="BG140" i="9"/>
  <c r="AZ133" i="9"/>
  <c r="BD137" i="9"/>
  <c r="BH141" i="9"/>
  <c r="BE138" i="9"/>
  <c r="BI142" i="9"/>
  <c r="BB135" i="9"/>
  <c r="AD111" i="9"/>
  <c r="AH115" i="9"/>
  <c r="AL119" i="9"/>
  <c r="AP123" i="9"/>
  <c r="BF139" i="9"/>
  <c r="AE112" i="9"/>
  <c r="AI116" i="9"/>
  <c r="AM120" i="9"/>
  <c r="AQ124" i="9"/>
  <c r="AF113" i="9"/>
  <c r="AJ117" i="9"/>
  <c r="AN121" i="9"/>
  <c r="AR125" i="9"/>
  <c r="AK118" i="9"/>
  <c r="AV129" i="9"/>
  <c r="AO122" i="9"/>
  <c r="AS126" i="9"/>
  <c r="AT127" i="9"/>
  <c r="AG114" i="9"/>
  <c r="AU128" i="9"/>
  <c r="BI166" i="9"/>
  <c r="BC160" i="9"/>
  <c r="BB159" i="9"/>
  <c r="BD161" i="9"/>
  <c r="BA158" i="9"/>
  <c r="BG164" i="9"/>
  <c r="BF163" i="9"/>
  <c r="AY156" i="9"/>
  <c r="AV153" i="9"/>
  <c r="BJ167" i="9"/>
  <c r="AT151" i="9"/>
  <c r="AS150" i="9"/>
  <c r="AL143" i="9"/>
  <c r="BE162" i="9"/>
  <c r="AX155" i="9"/>
  <c r="AU152" i="9"/>
  <c r="AR149" i="9"/>
  <c r="AM144" i="9"/>
  <c r="BH165" i="9"/>
  <c r="AP147" i="9"/>
  <c r="AO146" i="9"/>
  <c r="AN145" i="9"/>
  <c r="AI140" i="9"/>
  <c r="AG138" i="9"/>
  <c r="AF137" i="9"/>
  <c r="AJ141" i="9"/>
  <c r="AH139" i="9"/>
  <c r="AE136" i="9"/>
  <c r="AZ157" i="9"/>
  <c r="AW154" i="9"/>
  <c r="AQ148" i="9"/>
  <c r="AK142" i="9"/>
  <c r="AC134" i="9"/>
  <c r="Z131" i="9"/>
  <c r="AD135" i="9"/>
  <c r="AB133" i="9"/>
  <c r="AA132" i="9"/>
  <c r="Y130" i="9"/>
  <c r="V127" i="9"/>
  <c r="S124" i="9"/>
  <c r="P121" i="9"/>
  <c r="N119" i="9"/>
  <c r="K116" i="9"/>
  <c r="F111" i="9"/>
  <c r="X129" i="9"/>
  <c r="Q122" i="9"/>
  <c r="I114" i="9"/>
  <c r="H113" i="9"/>
  <c r="W128" i="9"/>
  <c r="R123" i="9"/>
  <c r="J115" i="9"/>
  <c r="G112" i="9"/>
  <c r="T125" i="9"/>
  <c r="M118" i="9"/>
  <c r="U126" i="9"/>
  <c r="O120" i="9"/>
  <c r="L117" i="9"/>
  <c r="BI156" i="9"/>
  <c r="AV143" i="9"/>
  <c r="AX145" i="9"/>
  <c r="AZ147" i="9"/>
  <c r="BB149" i="9"/>
  <c r="BD151" i="9"/>
  <c r="AW144" i="9"/>
  <c r="AY146" i="9"/>
  <c r="BA148" i="9"/>
  <c r="BC150" i="9"/>
  <c r="BE152" i="9"/>
  <c r="BJ157" i="9"/>
  <c r="BF153" i="9"/>
  <c r="AK132" i="9"/>
  <c r="BG154" i="9"/>
  <c r="AL133" i="9"/>
  <c r="AI130" i="9"/>
  <c r="AM134" i="9"/>
  <c r="BH155" i="9"/>
  <c r="AQ138" i="9"/>
  <c r="AU142" i="9"/>
  <c r="AN135" i="9"/>
  <c r="AR139" i="9"/>
  <c r="AO136" i="9"/>
  <c r="AS140" i="9"/>
  <c r="AT141" i="9"/>
  <c r="AD125" i="9"/>
  <c r="AJ131" i="9"/>
  <c r="AA122" i="9"/>
  <c r="AE126" i="9"/>
  <c r="AB123" i="9"/>
  <c r="AP137" i="9"/>
  <c r="AC124" i="9"/>
  <c r="AF127" i="9"/>
  <c r="P111" i="9"/>
  <c r="T115" i="9"/>
  <c r="X119" i="9"/>
  <c r="AG128" i="9"/>
  <c r="Q112" i="9"/>
  <c r="U116" i="9"/>
  <c r="Y120" i="9"/>
  <c r="AH129" i="9"/>
  <c r="R113" i="9"/>
  <c r="V117" i="9"/>
  <c r="Z121" i="9"/>
  <c r="S114" i="9"/>
  <c r="W118" i="9"/>
  <c r="BH168" i="9"/>
  <c r="BD164" i="9"/>
  <c r="AZ160" i="9"/>
  <c r="AV156" i="9"/>
  <c r="AR152" i="9"/>
  <c r="AN148" i="9"/>
  <c r="AJ144" i="9"/>
  <c r="AF140" i="9"/>
  <c r="AB136" i="9"/>
  <c r="X132" i="9"/>
  <c r="T128" i="9"/>
  <c r="P124" i="9"/>
  <c r="L120" i="9"/>
  <c r="H116" i="9"/>
  <c r="D112" i="9"/>
  <c r="BG167" i="9"/>
  <c r="BC163" i="9"/>
  <c r="AY159" i="9"/>
  <c r="AU155" i="9"/>
  <c r="AQ151" i="9"/>
  <c r="AM147" i="9"/>
  <c r="AI143" i="9"/>
  <c r="AE139" i="9"/>
  <c r="AA135" i="9"/>
  <c r="W131" i="9"/>
  <c r="S127" i="9"/>
  <c r="O123" i="9"/>
  <c r="K119" i="9"/>
  <c r="G115" i="9"/>
  <c r="C111" i="9"/>
  <c r="C171" i="9"/>
  <c r="BJ170" i="9"/>
  <c r="BF166" i="9"/>
  <c r="BB162" i="9"/>
  <c r="AX158" i="9"/>
  <c r="AT154" i="9"/>
  <c r="AP150" i="9"/>
  <c r="AL146" i="9"/>
  <c r="AH142" i="9"/>
  <c r="AD138" i="9"/>
  <c r="Z134" i="9"/>
  <c r="V130" i="9"/>
  <c r="R126" i="9"/>
  <c r="N122" i="9"/>
  <c r="J118" i="9"/>
  <c r="F114" i="9"/>
  <c r="AW157" i="9"/>
  <c r="AG141" i="9"/>
  <c r="Q125" i="9"/>
  <c r="BA161" i="9"/>
  <c r="E113" i="9"/>
  <c r="BI169" i="9"/>
  <c r="AS153" i="9"/>
  <c r="AC137" i="9"/>
  <c r="M121" i="9"/>
  <c r="U129" i="9"/>
  <c r="BE165" i="9"/>
  <c r="AO149" i="9"/>
  <c r="Y133" i="9"/>
  <c r="I117" i="9"/>
  <c r="AK145" i="9"/>
  <c r="BI164" i="9"/>
  <c r="BH163" i="9"/>
  <c r="BA156" i="9"/>
  <c r="AV151" i="9"/>
  <c r="BG162" i="9"/>
  <c r="BB157" i="9"/>
  <c r="BE160" i="9"/>
  <c r="BD159" i="9"/>
  <c r="AW152" i="9"/>
  <c r="AR147" i="9"/>
  <c r="AQ146" i="9"/>
  <c r="BC158" i="9"/>
  <c r="AY154" i="9"/>
  <c r="AS148" i="9"/>
  <c r="AP145" i="9"/>
  <c r="AU150" i="9"/>
  <c r="AN143" i="9"/>
  <c r="BJ165" i="9"/>
  <c r="BF161" i="9"/>
  <c r="AX153" i="9"/>
  <c r="AI138" i="9"/>
  <c r="AM142" i="9"/>
  <c r="AE134" i="9"/>
  <c r="AT149" i="9"/>
  <c r="AJ139" i="9"/>
  <c r="AF135" i="9"/>
  <c r="AZ155" i="9"/>
  <c r="AK140" i="9"/>
  <c r="AH137" i="9"/>
  <c r="AG136" i="9"/>
  <c r="AC132" i="9"/>
  <c r="AA130" i="9"/>
  <c r="AO144" i="9"/>
  <c r="AL141" i="9"/>
  <c r="AB131" i="9"/>
  <c r="Y128" i="9"/>
  <c r="T123" i="9"/>
  <c r="P119" i="9"/>
  <c r="L115" i="9"/>
  <c r="I112" i="9"/>
  <c r="AD133" i="9"/>
  <c r="W126" i="9"/>
  <c r="V125" i="9"/>
  <c r="Q120" i="9"/>
  <c r="N117" i="9"/>
  <c r="X127" i="9"/>
  <c r="U124" i="9"/>
  <c r="R121" i="9"/>
  <c r="M116" i="9"/>
  <c r="H111" i="9"/>
  <c r="O118" i="9"/>
  <c r="S122" i="9"/>
  <c r="J113" i="9"/>
  <c r="Z129" i="9"/>
  <c r="K114" i="9"/>
  <c r="BB114" i="9"/>
  <c r="BF118" i="9"/>
  <c r="BJ122" i="9"/>
  <c r="AY111" i="9"/>
  <c r="BC115" i="9"/>
  <c r="BG119" i="9"/>
  <c r="AZ112" i="9"/>
  <c r="BD116" i="9"/>
  <c r="BH120" i="9"/>
  <c r="BE117" i="9"/>
  <c r="BI121" i="9"/>
  <c r="BA113" i="9"/>
  <c r="BE131" i="9"/>
  <c r="BF132" i="9"/>
  <c r="BG133" i="9"/>
  <c r="BD130" i="9"/>
  <c r="BH134" i="9"/>
  <c r="BI135" i="9"/>
  <c r="AL112" i="9"/>
  <c r="AP116" i="9"/>
  <c r="AT120" i="9"/>
  <c r="AX124" i="9"/>
  <c r="BJ136" i="9"/>
  <c r="AM113" i="9"/>
  <c r="AQ117" i="9"/>
  <c r="AU121" i="9"/>
  <c r="AY125" i="9"/>
  <c r="AN114" i="9"/>
  <c r="AR118" i="9"/>
  <c r="AV122" i="9"/>
  <c r="AW123" i="9"/>
  <c r="AZ126" i="9"/>
  <c r="AK111" i="9"/>
  <c r="BA127" i="9"/>
  <c r="AS119" i="9"/>
  <c r="AO115" i="9"/>
  <c r="BB128" i="9"/>
  <c r="BC129" i="9"/>
  <c r="BG161" i="9"/>
  <c r="BD158" i="9"/>
  <c r="BJ164" i="9"/>
  <c r="BB156" i="9"/>
  <c r="AW151" i="9"/>
  <c r="AY153" i="9"/>
  <c r="BI163" i="9"/>
  <c r="BH162" i="9"/>
  <c r="BC157" i="9"/>
  <c r="BA155" i="9"/>
  <c r="AU149" i="9"/>
  <c r="AP144" i="9"/>
  <c r="BF160" i="9"/>
  <c r="AS147" i="9"/>
  <c r="AR146" i="9"/>
  <c r="AX152" i="9"/>
  <c r="AZ154" i="9"/>
  <c r="AT148" i="9"/>
  <c r="AQ145" i="9"/>
  <c r="AI137" i="9"/>
  <c r="AM141" i="9"/>
  <c r="AH136" i="9"/>
  <c r="BE159" i="9"/>
  <c r="AV150" i="9"/>
  <c r="AJ138" i="9"/>
  <c r="AN142" i="9"/>
  <c r="AF134" i="9"/>
  <c r="AO143" i="9"/>
  <c r="AK139" i="9"/>
  <c r="AG135" i="9"/>
  <c r="AE133" i="9"/>
  <c r="AD132" i="9"/>
  <c r="AB130" i="9"/>
  <c r="P118" i="9"/>
  <c r="T122" i="9"/>
  <c r="L114" i="9"/>
  <c r="K113" i="9"/>
  <c r="AL140" i="9"/>
  <c r="Z128" i="9"/>
  <c r="U123" i="9"/>
  <c r="Q119" i="9"/>
  <c r="M115" i="9"/>
  <c r="J112" i="9"/>
  <c r="AC131" i="9"/>
  <c r="X126" i="9"/>
  <c r="W125" i="9"/>
  <c r="R120" i="9"/>
  <c r="AA129" i="9"/>
  <c r="N116" i="9"/>
  <c r="Y127" i="9"/>
  <c r="O117" i="9"/>
  <c r="I111" i="9"/>
  <c r="S121" i="9"/>
  <c r="V124" i="9"/>
  <c r="AX111" i="9"/>
  <c r="BB115" i="9"/>
  <c r="BF119" i="9"/>
  <c r="BJ123" i="9"/>
  <c r="AY112" i="9"/>
  <c r="BC116" i="9"/>
  <c r="BG120" i="9"/>
  <c r="AZ113" i="9"/>
  <c r="BD117" i="9"/>
  <c r="BH121" i="9"/>
  <c r="BA114" i="9"/>
  <c r="BE118" i="9"/>
  <c r="BI122" i="9"/>
  <c r="BJ113" i="9"/>
  <c r="BH111" i="9"/>
  <c r="BI112" i="9"/>
  <c r="AT112" i="9"/>
  <c r="AX116" i="9"/>
  <c r="BB120" i="9"/>
  <c r="BF124" i="9"/>
  <c r="AU113" i="9"/>
  <c r="AY117" i="9"/>
  <c r="BC121" i="9"/>
  <c r="BG125" i="9"/>
  <c r="AV114" i="9"/>
  <c r="AZ118" i="9"/>
  <c r="BD122" i="9"/>
  <c r="AW115" i="9"/>
  <c r="BH126" i="9"/>
  <c r="BA119" i="9"/>
  <c r="BI127" i="9"/>
  <c r="BE123" i="9"/>
  <c r="BJ128" i="9"/>
  <c r="AS111" i="9"/>
  <c r="BJ152" i="9"/>
  <c r="BA143" i="9"/>
  <c r="BC145" i="9"/>
  <c r="BE147" i="9"/>
  <c r="BG149" i="9"/>
  <c r="BI151" i="9"/>
  <c r="BD146" i="9"/>
  <c r="AO131" i="9"/>
  <c r="BB144" i="9"/>
  <c r="AP132" i="9"/>
  <c r="BH150" i="9"/>
  <c r="AQ133" i="9"/>
  <c r="BF148" i="9"/>
  <c r="AU137" i="9"/>
  <c r="AY141" i="9"/>
  <c r="AN130" i="9"/>
  <c r="AV138" i="9"/>
  <c r="AZ142" i="9"/>
  <c r="AR134" i="9"/>
  <c r="AS135" i="9"/>
  <c r="AW139" i="9"/>
  <c r="AD120" i="9"/>
  <c r="AH124" i="9"/>
  <c r="AT136" i="9"/>
  <c r="AA117" i="9"/>
  <c r="AE121" i="9"/>
  <c r="AI125" i="9"/>
  <c r="AX140" i="9"/>
  <c r="AB118" i="9"/>
  <c r="AF122" i="9"/>
  <c r="AJ126" i="9"/>
  <c r="AG123" i="9"/>
  <c r="X114" i="9"/>
  <c r="AC119" i="9"/>
  <c r="AK127" i="9"/>
  <c r="U111" i="9"/>
  <c r="Y115" i="9"/>
  <c r="AL128" i="9"/>
  <c r="V112" i="9"/>
  <c r="Z116" i="9"/>
  <c r="AM129" i="9"/>
  <c r="W113" i="9"/>
  <c r="K66" i="9"/>
  <c r="BK55" i="9"/>
  <c r="D24" i="11"/>
  <c r="BE119" i="9"/>
  <c r="AZ114" i="9"/>
  <c r="AW111" i="9"/>
  <c r="BC117" i="9"/>
  <c r="BJ124" i="9"/>
  <c r="BB116" i="9"/>
  <c r="BI117" i="9"/>
  <c r="AY113" i="9"/>
  <c r="BH122" i="9"/>
  <c r="BA115" i="9"/>
  <c r="BI114" i="9"/>
  <c r="BF111" i="9"/>
  <c r="BI111" i="9"/>
  <c r="BG112" i="9"/>
  <c r="BH113" i="9"/>
  <c r="E24" i="11"/>
  <c r="D35" i="11"/>
  <c r="I171" i="9"/>
  <c r="H171" i="9"/>
  <c r="J171" i="9"/>
  <c r="G171" i="9"/>
  <c r="D171" i="9"/>
  <c r="E171" i="9"/>
  <c r="F171" i="9"/>
  <c r="I1" i="11"/>
  <c r="E35" i="11"/>
  <c r="BK66" i="9"/>
  <c r="K68" i="9"/>
  <c r="BK68" i="9"/>
  <c r="BE157" i="9"/>
  <c r="BE171" i="9"/>
  <c r="BJ162" i="9"/>
  <c r="BJ171" i="9"/>
  <c r="BH160" i="9"/>
  <c r="BH171" i="9"/>
  <c r="BG159" i="9"/>
  <c r="BG171" i="9"/>
  <c r="AV148" i="9"/>
  <c r="AV171" i="9"/>
  <c r="AX150" i="9"/>
  <c r="AX171" i="9"/>
  <c r="AZ152" i="9"/>
  <c r="AZ171" i="9"/>
  <c r="BI161" i="9"/>
  <c r="BI171" i="9"/>
  <c r="BF158" i="9"/>
  <c r="BF171" i="9"/>
  <c r="AW149" i="9"/>
  <c r="AW171" i="9"/>
  <c r="BA153" i="9"/>
  <c r="BA171" i="9"/>
  <c r="BB154" i="9"/>
  <c r="BB171" i="9"/>
  <c r="AS145" i="9"/>
  <c r="AS171" i="9"/>
  <c r="AQ143" i="9"/>
  <c r="AQ171" i="9"/>
  <c r="BC155" i="9"/>
  <c r="BC171" i="9"/>
  <c r="AR144" i="9"/>
  <c r="AR171" i="9"/>
  <c r="AI135" i="9"/>
  <c r="AI171" i="9"/>
  <c r="AM139" i="9"/>
  <c r="AM171" i="9"/>
  <c r="AU147" i="9"/>
  <c r="AU171" i="9"/>
  <c r="AJ136" i="9"/>
  <c r="AJ171" i="9"/>
  <c r="AN140" i="9"/>
  <c r="AN171" i="9"/>
  <c r="AY151" i="9"/>
  <c r="AY171" i="9"/>
  <c r="AK137" i="9"/>
  <c r="AK171" i="9"/>
  <c r="AO141" i="9"/>
  <c r="AO171" i="9"/>
  <c r="AH134" i="9"/>
  <c r="AH171" i="9"/>
  <c r="AD130" i="9"/>
  <c r="AD171" i="9"/>
  <c r="AT146" i="9"/>
  <c r="AT171" i="9"/>
  <c r="AL138" i="9"/>
  <c r="AL171" i="9"/>
  <c r="AE131" i="9"/>
  <c r="AE171" i="9"/>
  <c r="BD156" i="9"/>
  <c r="BD171" i="9"/>
  <c r="AP142" i="9"/>
  <c r="AP171" i="9"/>
  <c r="AG133" i="9"/>
  <c r="AG171" i="9"/>
  <c r="AF132" i="9"/>
  <c r="AF171" i="9"/>
  <c r="AB128" i="9"/>
  <c r="AB171" i="9"/>
  <c r="Z126" i="9"/>
  <c r="Z171" i="9"/>
  <c r="Y125" i="9"/>
  <c r="Y171" i="9"/>
  <c r="P116" i="9"/>
  <c r="P171" i="9"/>
  <c r="T120" i="9"/>
  <c r="T171" i="9"/>
  <c r="AC129" i="9"/>
  <c r="AC171" i="9"/>
  <c r="X124" i="9"/>
  <c r="X171" i="9"/>
  <c r="Q117" i="9"/>
  <c r="Q171" i="9"/>
  <c r="U121" i="9"/>
  <c r="U171" i="9"/>
  <c r="K111" i="9"/>
  <c r="K171" i="9"/>
  <c r="R118" i="9"/>
  <c r="R171" i="9"/>
  <c r="V122" i="9"/>
  <c r="V171" i="9"/>
  <c r="N114" i="9"/>
  <c r="N171" i="9"/>
  <c r="M113" i="9"/>
  <c r="M171" i="9"/>
  <c r="S119" i="9"/>
  <c r="S171" i="9"/>
  <c r="L112" i="9"/>
  <c r="L171" i="9"/>
  <c r="O115" i="9"/>
  <c r="O171" i="9"/>
  <c r="AA127" i="9"/>
  <c r="AA171" i="9"/>
  <c r="W123" i="9"/>
  <c r="W171" i="9"/>
  <c r="I1" i="7"/>
  <c r="BL68" i="9"/>
  <c r="E6" i="11"/>
  <c r="C6" i="11"/>
  <c r="D6" i="11"/>
  <c r="G6" i="11"/>
  <c r="F6" i="11"/>
</calcChain>
</file>

<file path=xl/comments1.xml><?xml version="1.0" encoding="utf-8"?>
<comments xmlns="http://schemas.openxmlformats.org/spreadsheetml/2006/main">
  <authors>
    <author>Dana Willmer</author>
  </authors>
  <commentList>
    <comment ref="B3" authorId="0" shapeId="0">
      <text>
        <r>
          <rPr>
            <b/>
            <sz val="9"/>
            <color indexed="81"/>
            <rFont val="Tahoma"/>
            <family val="2"/>
          </rPr>
          <t>The Microsoft sku's you will use to anchor your relationship with the customer over time, and to which you will attach your own project services, managed services, and IP.</t>
        </r>
      </text>
    </comment>
    <comment ref="C3" authorId="0" shapeId="0">
      <text>
        <r>
          <rPr>
            <b/>
            <sz val="9"/>
            <color indexed="81"/>
            <rFont val="Tahoma"/>
            <family val="2"/>
          </rPr>
          <t>The expected number of users for each of the solution elements in a target customer, if applicable. Bear in mind that some solution elements will involve a monthly per user charge, others will simply be an annual charge per customer.</t>
        </r>
      </text>
    </comment>
    <comment ref="D3" authorId="0" shapeId="0">
      <text>
        <r>
          <rPr>
            <b/>
            <sz val="9"/>
            <color indexed="81"/>
            <rFont val="Tahoma"/>
            <family val="2"/>
          </rPr>
          <t>Where the solution element involves an annual per customer charge, what is that amount?</t>
        </r>
      </text>
    </comment>
    <comment ref="E3" authorId="0" shapeId="0">
      <text>
        <r>
          <rPr>
            <b/>
            <sz val="9"/>
            <color indexed="81"/>
            <rFont val="Tahoma"/>
            <family val="2"/>
          </rPr>
          <t>The average amount you expect to charge the customer in upfront implementation fees for every new deal you do.</t>
        </r>
      </text>
    </comment>
    <comment ref="F3" authorId="0" shapeId="0">
      <text>
        <r>
          <rPr>
            <b/>
            <sz val="9"/>
            <color indexed="81"/>
            <rFont val="Tahoma"/>
            <family val="2"/>
          </rPr>
          <t>The average amount you expect to charge the customer for any ongoing project work, per year (excluding managed services).</t>
        </r>
      </text>
    </comment>
    <comment ref="G3" authorId="0" shapeId="0">
      <text>
        <r>
          <rPr>
            <b/>
            <sz val="9"/>
            <color indexed="81"/>
            <rFont val="Tahoma"/>
            <family val="2"/>
          </rPr>
          <t>The average amount you expect to charge the customer for any managed services you provide, per year.</t>
        </r>
      </text>
    </comment>
    <comment ref="H3" authorId="0" shapeId="0">
      <text>
        <r>
          <rPr>
            <b/>
            <sz val="9"/>
            <color indexed="81"/>
            <rFont val="Tahoma"/>
            <family val="2"/>
          </rPr>
          <t>The average amount you expect to charge the customer for any of your own IP that you attach, bundle, or embed, per year.</t>
        </r>
      </text>
    </comment>
    <comment ref="I3" authorId="0" shapeId="0">
      <text>
        <r>
          <rPr>
            <b/>
            <sz val="9"/>
            <color indexed="81"/>
            <rFont val="Tahoma"/>
            <family val="2"/>
          </rPr>
          <t>For each solution element, when do you anticipate selling it to the customer?</t>
        </r>
      </text>
    </comment>
    <comment ref="I18" authorId="0" shapeId="0">
      <text>
        <r>
          <rPr>
            <b/>
            <sz val="9"/>
            <color indexed="81"/>
            <rFont val="Tahoma"/>
            <family val="2"/>
          </rPr>
          <t>Expected total margin to you from Microsoft, including incentives</t>
        </r>
      </text>
    </comment>
    <comment ref="I19" authorId="0" shapeId="0">
      <text>
        <r>
          <rPr>
            <b/>
            <sz val="9"/>
            <color indexed="81"/>
            <rFont val="Tahoma"/>
            <family val="2"/>
          </rPr>
          <t>Expected gross margin to you from any project services sold</t>
        </r>
      </text>
    </comment>
    <comment ref="I20" authorId="0" shapeId="0">
      <text>
        <r>
          <rPr>
            <b/>
            <sz val="9"/>
            <color indexed="81"/>
            <rFont val="Tahoma"/>
            <family val="2"/>
          </rPr>
          <t>Expected gross margin to you from any managed services sold</t>
        </r>
      </text>
    </comment>
    <comment ref="I21" authorId="0" shapeId="0">
      <text>
        <r>
          <rPr>
            <b/>
            <sz val="9"/>
            <color indexed="81"/>
            <rFont val="Tahoma"/>
            <family val="2"/>
          </rPr>
          <t>Expected gross margin to you from any of your own IP sold</t>
        </r>
      </text>
    </comment>
    <comment ref="I23" authorId="0" shapeId="0">
      <text>
        <r>
          <rPr>
            <b/>
            <sz val="9"/>
            <color indexed="81"/>
            <rFont val="Tahoma"/>
            <family val="2"/>
          </rPr>
          <t>Expected annual churn in customer base</t>
        </r>
      </text>
    </comment>
  </commentList>
</comments>
</file>

<file path=xl/comments2.xml><?xml version="1.0" encoding="utf-8"?>
<comments xmlns="http://schemas.openxmlformats.org/spreadsheetml/2006/main">
  <authors>
    <author>Dana Willmer</author>
  </authors>
  <commentList>
    <comment ref="B6" authorId="0" shapeId="0">
      <text>
        <r>
          <rPr>
            <b/>
            <sz val="9"/>
            <color indexed="81"/>
            <rFont val="Tahoma"/>
            <family val="2"/>
          </rPr>
          <t>The Microsoft sku's you will use to anchor your relationship with the customer over time, and to which you will attach your own project services, managed services, and IP.</t>
        </r>
      </text>
    </comment>
    <comment ref="C6" authorId="0" shapeId="0">
      <text>
        <r>
          <rPr>
            <b/>
            <sz val="9"/>
            <color indexed="81"/>
            <rFont val="Tahoma"/>
            <family val="2"/>
          </rPr>
          <t>For each solution element, when do you anticipate selling it to the customer?</t>
        </r>
      </text>
    </comment>
    <comment ref="D6" authorId="0" shapeId="0">
      <text>
        <r>
          <rPr>
            <b/>
            <sz val="9"/>
            <color indexed="81"/>
            <rFont val="Tahoma"/>
            <family val="2"/>
          </rPr>
          <t>For each solution element, what business issue or event would logically trigger a customer to have an interest in purchasing it?</t>
        </r>
      </text>
    </comment>
    <comment ref="E6" authorId="0" shapeId="0">
      <text>
        <r>
          <rPr>
            <b/>
            <sz val="9"/>
            <color indexed="81"/>
            <rFont val="Tahoma"/>
            <family val="2"/>
          </rPr>
          <t>For each Trigger Event, what messaging would entice a customer to consider its purchase? How would you get their interest?</t>
        </r>
      </text>
    </comment>
    <comment ref="F6" authorId="0" shapeId="0">
      <text>
        <r>
          <rPr>
            <b/>
            <sz val="9"/>
            <color indexed="81"/>
            <rFont val="Tahoma"/>
            <family val="2"/>
          </rPr>
          <t>For each Trigger Event, how would you delivery your Marketing Message?</t>
        </r>
      </text>
    </comment>
    <comment ref="G6" authorId="0" shapeId="0">
      <text>
        <r>
          <rPr>
            <b/>
            <sz val="9"/>
            <color indexed="81"/>
            <rFont val="Tahoma"/>
            <family val="2"/>
          </rPr>
          <t>For each Trigger Event, how would you delivery your Marketing Message?</t>
        </r>
      </text>
    </comment>
  </commentList>
</comments>
</file>

<file path=xl/sharedStrings.xml><?xml version="1.0" encoding="utf-8"?>
<sst xmlns="http://schemas.openxmlformats.org/spreadsheetml/2006/main" count="745" uniqueCount="272">
  <si>
    <t>Office 365</t>
  </si>
  <si>
    <t>CRM Online</t>
  </si>
  <si>
    <t>Users</t>
  </si>
  <si>
    <t>Month of Sale</t>
  </si>
  <si>
    <t>Month</t>
  </si>
  <si>
    <t>total</t>
  </si>
  <si>
    <t>COGS</t>
  </si>
  <si>
    <t>total contribution margin</t>
  </si>
  <si>
    <t>Trigger Events</t>
  </si>
  <si>
    <t>This will provide a high-level financial roadmap for maximizing customer value in a Cloud-first world.</t>
  </si>
  <si>
    <t>Create a Solution - Solution Mapping</t>
  </si>
  <si>
    <t>MAP YOUR CURRENT ACTIVITIES TO A SOLUTION</t>
  </si>
  <si>
    <t>Azure</t>
  </si>
  <si>
    <t>Virtualization</t>
  </si>
  <si>
    <t>Data Center Transformation</t>
  </si>
  <si>
    <t>Storage, Backup, &amp; Recovery</t>
  </si>
  <si>
    <t>Power BI</t>
  </si>
  <si>
    <t>Identity/Access Management (EMS)</t>
  </si>
  <si>
    <t>Azure Remote App</t>
  </si>
  <si>
    <t>Collect Data &amp; Monitor Assets (IoT)</t>
  </si>
  <si>
    <t>Big Data &amp; Predictive Analytics</t>
  </si>
  <si>
    <t>Enterprise Web &amp; Mobile Apps</t>
  </si>
  <si>
    <t>Website Hosting</t>
  </si>
  <si>
    <t>Hosting</t>
  </si>
  <si>
    <t>EDU</t>
  </si>
  <si>
    <t>Windows &amp; Devies</t>
  </si>
  <si>
    <t>Deployment &amp; Management (SMB)</t>
  </si>
  <si>
    <t>Deployment &amp; Management (CA)</t>
  </si>
  <si>
    <t>Deployment &amp; Management (Ent)</t>
  </si>
  <si>
    <t>Sales Automation</t>
  </si>
  <si>
    <t>Services Automation</t>
  </si>
  <si>
    <t>Potential Project Services</t>
  </si>
  <si>
    <t>$5,000 - $15,000</t>
  </si>
  <si>
    <t>$2,500 - $25,000</t>
  </si>
  <si>
    <t>$2,500 - $10,000</t>
  </si>
  <si>
    <t>$2,500 - $15,000</t>
  </si>
  <si>
    <t>$2,500 - $7,500</t>
  </si>
  <si>
    <t>$10,000 - $75,000</t>
  </si>
  <si>
    <t>$25,000 - $100,000</t>
  </si>
  <si>
    <t>$5,000 - $20,000</t>
  </si>
  <si>
    <t>$20,000 - $50,000</t>
  </si>
  <si>
    <t>$50,000 - $100,000</t>
  </si>
  <si>
    <t>Average Total Project Services Revenue Range</t>
  </si>
  <si>
    <t>Cloud Readiness Assessment</t>
  </si>
  <si>
    <t>P</t>
  </si>
  <si>
    <t>Solution Analysis, Scope, &amp; Design</t>
  </si>
  <si>
    <t>Exchange &amp; Mailbox Migration</t>
  </si>
  <si>
    <t>Simple File Server Migration</t>
  </si>
  <si>
    <t>Custom Application Development</t>
  </si>
  <si>
    <t>Systems Integration</t>
  </si>
  <si>
    <t>Business Intelligence Solution Deployment</t>
  </si>
  <si>
    <t>Data Architecture Design</t>
  </si>
  <si>
    <t>Data Center Migration</t>
  </si>
  <si>
    <t>Data Warehousing Deployment</t>
  </si>
  <si>
    <t>Data Cube Construction</t>
  </si>
  <si>
    <t>Remediation</t>
  </si>
  <si>
    <t>Backup &amp; Storage Deployment</t>
  </si>
  <si>
    <t>Disaster Recovery Deployment</t>
  </si>
  <si>
    <t>Workflow Creation in SharePoint</t>
  </si>
  <si>
    <t>Database Infrastructure Development</t>
  </si>
  <si>
    <t>Proof of Concept</t>
  </si>
  <si>
    <t>User Experience Consulting</t>
  </si>
  <si>
    <t>Virtualization Migration &amp; Deployment</t>
  </si>
  <si>
    <t>Desktop Virtualization</t>
  </si>
  <si>
    <t>Yammer</t>
  </si>
  <si>
    <t>Training</t>
  </si>
  <si>
    <t>Potential Managed Services</t>
  </si>
  <si>
    <t>$2,500 - $5,000</t>
  </si>
  <si>
    <t>$15,000 - $50,000</t>
  </si>
  <si>
    <t>$45,000 - $75,000</t>
  </si>
  <si>
    <t>$75,000 - $150,000</t>
  </si>
  <si>
    <t>$2,000 - $5,000</t>
  </si>
  <si>
    <t>Average Total Managed Services Revenue Range</t>
  </si>
  <si>
    <t>Proactive Backups &amp; Anti-Virus Monitoring</t>
  </si>
  <si>
    <t>Update &amp; Patch Management</t>
  </si>
  <si>
    <t>Reactive Help Desk Support (Office, Lync, Intune, CRM Online)</t>
  </si>
  <si>
    <t>User Rights &amp; Account Management</t>
  </si>
  <si>
    <t>Domain Management</t>
  </si>
  <si>
    <t>Single Sign-On Management</t>
  </si>
  <si>
    <t>New Accounts Added &amp; Removed</t>
  </si>
  <si>
    <t>Managed Access to Email Groups</t>
  </si>
  <si>
    <t>Performance and Application Troubleshooting</t>
  </si>
  <si>
    <t>Desktop &amp; Device Management &amp; Support</t>
  </si>
  <si>
    <t>Reports &amp; View Adjustments</t>
  </si>
  <si>
    <t>Hybrid Environment Support (Basic Infrastructure)</t>
  </si>
  <si>
    <t>Software Asset Management (licensing management &amp; optimization)</t>
  </si>
  <si>
    <t>Security Management &amp; Identity Protection</t>
  </si>
  <si>
    <t>Office Client Connectivity</t>
  </si>
  <si>
    <t>Mobile Device Connectivity &amp; Management</t>
  </si>
  <si>
    <t>Microsoft support (interface between MSFT &amp; customer)</t>
  </si>
  <si>
    <t>Web defense (restricting url’s, phishing malware, spam)</t>
  </si>
  <si>
    <t>VoIP Maintenance</t>
  </si>
  <si>
    <t>Regulatory Compliance via O365 Infrastructure</t>
  </si>
  <si>
    <t>Critical Response Support</t>
  </si>
  <si>
    <t>Virtual Machine Management &amp; Upgrading</t>
  </si>
  <si>
    <t>Application Lifecycle Management &amp; Support (design, development, testing, production, errors corrections, updates, new versions)</t>
  </si>
  <si>
    <t>Powershell Script Automation</t>
  </si>
  <si>
    <t>Machine Learning Monitoring</t>
  </si>
  <si>
    <t>Data Center Performance Monitoring &amp; Optimization</t>
  </si>
  <si>
    <t>Virtual Database Administration</t>
  </si>
  <si>
    <t>Workflow Efficiency Optimization</t>
  </si>
  <si>
    <t>Workload Performance Monitoring</t>
  </si>
  <si>
    <t>Network Monitoring (including disk size &amp; comms monitoring)</t>
  </si>
  <si>
    <t>Azure Consumption Monitoring &amp; Optimization</t>
  </si>
  <si>
    <t>Disaster Recovery Monitoring &amp; Testing</t>
  </si>
  <si>
    <t>Hosted Line Of Business Applications</t>
  </si>
  <si>
    <t>Virtualization Support &amp; Efficiency Optimization</t>
  </si>
  <si>
    <t>3rd. Party Application Management</t>
  </si>
  <si>
    <t>Server Support</t>
  </si>
  <si>
    <t>IP Address Management</t>
  </si>
  <si>
    <t>Active Directory Federation &amp; Management</t>
  </si>
  <si>
    <t>Multi-Factor Authentication</t>
  </si>
  <si>
    <t>Billing Management (cost optimization)</t>
  </si>
  <si>
    <t>Potential Intellectual Property</t>
  </si>
  <si>
    <t>Average Total Intellectual Property Revenue Range</t>
  </si>
  <si>
    <t>Turnkey BI Portals</t>
  </si>
  <si>
    <t>Automated Consumption Monitoring &amp; Reporting</t>
  </si>
  <si>
    <t>Customer Self-Serve Portals</t>
  </si>
  <si>
    <t>Automated Data Migration &amp; Integration</t>
  </si>
  <si>
    <t>Automated Load Balancing</t>
  </si>
  <si>
    <t>Automated Monitoring, Alerting, &amp; Logging</t>
  </si>
  <si>
    <t>SharePoint-Based Vertical Workflows</t>
  </si>
  <si>
    <t>Middleware for Hybrid Synchronization</t>
  </si>
  <si>
    <t>LOB Application Subscriptions</t>
  </si>
  <si>
    <t>Vertical Solution Subscriptions</t>
  </si>
  <si>
    <t>e-Commerce functionality</t>
  </si>
  <si>
    <t>Industry-specific Mobile Apps</t>
  </si>
  <si>
    <t>Industry-specific Workflows</t>
  </si>
  <si>
    <t>Function-specific Workflows (e.g. HR, Procurement)</t>
  </si>
  <si>
    <t>Automated Backups &amp; Disaster Recovery</t>
  </si>
  <si>
    <t>Automated O365 Telemetry (Availability &amp; Performance)</t>
  </si>
  <si>
    <t>Automated Disaster Recovery Testing</t>
  </si>
  <si>
    <t>Office Connectivity &amp; Other Plug-Ins &amp; Add-ons</t>
  </si>
  <si>
    <t>External Portals for End Customer Information</t>
  </si>
  <si>
    <t>Pre-Configured Dashboards</t>
  </si>
  <si>
    <t>Online Training &amp; Self-paced Learning</t>
  </si>
  <si>
    <t>no revenue growth</t>
  </si>
  <si>
    <t>downward pressure on hourly rates, increased pressure on efficiency</t>
  </si>
  <si>
    <t>static or falling revenue</t>
  </si>
  <si>
    <t>drop in utilization or billable rates</t>
  </si>
  <si>
    <t>loss of a major client</t>
  </si>
  <si>
    <t>rising operating costs</t>
  </si>
  <si>
    <t>need for better digital marketing to raise revenue</t>
  </si>
  <si>
    <t>need for online infratructure to allow customers to self-serve, to decrease costs and retain clients</t>
  </si>
  <si>
    <t>Business Impact (Pain)</t>
  </si>
  <si>
    <t>Partner Project Services Margin</t>
  </si>
  <si>
    <t>Partner Managed Services Margin</t>
  </si>
  <si>
    <t>Partner Own IP Margin</t>
  </si>
  <si>
    <t>Annual Revenue Calculations</t>
  </si>
  <si>
    <t>Microsoft (or other 3rd. Party) Margin</t>
  </si>
  <si>
    <t>Product</t>
  </si>
  <si>
    <t>Project</t>
  </si>
  <si>
    <t>Managed</t>
  </si>
  <si>
    <t>IP</t>
  </si>
  <si>
    <t>5-Year Revenue</t>
  </si>
  <si>
    <t>Overall Contribution Margin (%)</t>
  </si>
  <si>
    <t>Solution Element</t>
  </si>
  <si>
    <t>Key Margin Assumptions</t>
  </si>
  <si>
    <t>5-Year Contribution Margin</t>
  </si>
  <si>
    <t>Upfront Revenue</t>
  </si>
  <si>
    <t>Business Issue</t>
  </si>
  <si>
    <t>need to ensure customer's data is secure</t>
  </si>
  <si>
    <t>data breech</t>
  </si>
  <si>
    <t>not enough new clients</t>
  </si>
  <si>
    <t>missed budget performance</t>
  </si>
  <si>
    <t>Partner Project Services (Annual Ongoing)</t>
  </si>
  <si>
    <t>Base Annual Charge per Customer (Microsoft or 3rd. party SKU)</t>
  </si>
  <si>
    <t>Total Revenue</t>
  </si>
  <si>
    <t>Ongoing Revenue Split</t>
  </si>
  <si>
    <t>Ongoing COGS</t>
  </si>
  <si>
    <t>total/overall margin</t>
  </si>
  <si>
    <t>Partner Managed Services (Annual Ongoing)</t>
  </si>
  <si>
    <t>Partner Own IP (Annual Ongoing)</t>
  </si>
  <si>
    <t>Year 1</t>
  </si>
  <si>
    <t>Year 2</t>
  </si>
  <si>
    <t>Year 3</t>
  </si>
  <si>
    <t>Year 4</t>
  </si>
  <si>
    <t>Year 5</t>
  </si>
  <si>
    <t>Total Contribuiton Margin</t>
  </si>
  <si>
    <t>totals</t>
  </si>
  <si>
    <t>Customer Add Assumptions</t>
  </si>
  <si>
    <t>Total Annual Contribution Margin</t>
  </si>
  <si>
    <t>5 Year Customer Value</t>
  </si>
  <si>
    <t>Likely Trigger Event</t>
  </si>
  <si>
    <t>Marketing Message</t>
  </si>
  <si>
    <t>Marketing Tactic</t>
  </si>
  <si>
    <t xml:space="preserve">SureStep Customer Value Model- Messaging </t>
  </si>
  <si>
    <t>What is the typical customer size and make up of the staffing of this customer target?</t>
  </si>
  <si>
    <t>What are the top business issues or core challenges faced by this target customer?</t>
  </si>
  <si>
    <t xml:space="preserve">Step 2: Map the core challenges of your target customer to the impact of those issues and the </t>
  </si>
  <si>
    <t>1. &lt;Insert&gt;</t>
  </si>
  <si>
    <t>2. &lt;Insert&gt;</t>
  </si>
  <si>
    <t>3. &lt;Insert&gt;</t>
  </si>
  <si>
    <t>4. &lt;Insert&gt;</t>
  </si>
  <si>
    <t>5. &lt;Insert&gt;</t>
  </si>
  <si>
    <t xml:space="preserve">Brainstorm a list of the solutions that would help address this target customers' needs: </t>
  </si>
  <si>
    <t>5 Year Customer Lifetime Value</t>
  </si>
  <si>
    <t>Customer Lifetime Value Model Step 1: Define a focus</t>
  </si>
  <si>
    <t>Step 1: Define a customer focus for your offering. Conduct research to understand the market opportunity, customer needs, trends, and core challenges faced by this target customer. Be as specific as possible in selecting your target.</t>
  </si>
  <si>
    <t>Industry or Vertical</t>
  </si>
  <si>
    <t xml:space="preserve">What is the common IT configuration that this target customer has in place? </t>
  </si>
  <si>
    <t>List the solution elements that will make up the solution to your target customer</t>
  </si>
  <si>
    <t xml:space="preserve">Step 2: Define the solution that will address your target customer's needs. </t>
  </si>
  <si>
    <t>5 Year Customer Lifetime Value Projection</t>
  </si>
  <si>
    <t>Customer Lifetime Value Model Step 2: Define the Solution</t>
  </si>
  <si>
    <t>&lt;Insert&gt;</t>
  </si>
  <si>
    <r>
      <t>T</t>
    </r>
    <r>
      <rPr>
        <sz val="12"/>
        <rFont val="Segoe UI"/>
        <family val="2"/>
      </rPr>
      <t xml:space="preserve">o use the model adjust the variables in the tabs (the numbers in </t>
    </r>
    <r>
      <rPr>
        <sz val="12"/>
        <color rgb="FFFF0000"/>
        <rFont val="Segoe UI"/>
        <family val="2"/>
      </rPr>
      <t>red</t>
    </r>
    <r>
      <rPr>
        <sz val="12"/>
        <rFont val="Segoe UI"/>
        <family val="2"/>
      </rPr>
      <t>).</t>
    </r>
  </si>
  <si>
    <t>&lt;Insert value proposition here&gt;</t>
  </si>
  <si>
    <t>Customer Lifetime Value Marketing Plan Content Overview</t>
  </si>
  <si>
    <t>Define your differentiated value proposition:</t>
  </si>
  <si>
    <t>How does the target customer buy and make purchasing decisions?</t>
  </si>
  <si>
    <t xml:space="preserve">Step 4: Update the customer add assumptions, then review the projected customer lifetime value results. Make adjustments to the model based on your findings. </t>
  </si>
  <si>
    <t>Model Variable</t>
  </si>
  <si>
    <t>Variable Definition</t>
  </si>
  <si>
    <t>Typical Range</t>
  </si>
  <si>
    <t>The average amount you expect to charge the customer in upfront implementation fees for every new deal you do.</t>
  </si>
  <si>
    <t>Define a focus, create your solution, and build your marketing plan to determine the Customer lifetime value of your customer</t>
  </si>
  <si>
    <t>Explore different scenarios by changing the assumptions you made around when you might sell and what you might charge for Managed Services, Cloud-based Services, Azure Services, and your own IP, to see its impact on Customer value.</t>
  </si>
  <si>
    <t>SureStep Customer Lifetime Value Model</t>
  </si>
  <si>
    <t>This model is not fully inclusive but it does setup the structure and thought process that a partner can follow to drive maximum Customer Lifetime Value.</t>
  </si>
  <si>
    <t>Solution Elements</t>
  </si>
  <si>
    <t>The Microsoft sku's you will use to anchor your relationship with the customer over time, and to which you will attach your own project services, managed services, and IP.</t>
  </si>
  <si>
    <t>See the examples in red in the Create the Solution tab.</t>
  </si>
  <si>
    <t>Base Monthly Charge per User</t>
  </si>
  <si>
    <t>Base Annual Charge per Customer</t>
  </si>
  <si>
    <t>Varies according to the the Microsoft sku involved.</t>
  </si>
  <si>
    <t>Varies according to the the solution element involved.</t>
  </si>
  <si>
    <t>Partner Project Services Fees (Upfront Only, PER CUSTOMER)</t>
  </si>
  <si>
    <t>Partner Project Services Fees (Upfront)</t>
  </si>
  <si>
    <t>Partner Project Services Fees (Ongoing)</t>
  </si>
  <si>
    <r>
      <t>The average amount you expect to charge the customer for any ongoing project work, per year (</t>
    </r>
    <r>
      <rPr>
        <u/>
        <sz val="10"/>
        <color theme="1"/>
        <rFont val="Segoe UI"/>
        <family val="2"/>
      </rPr>
      <t>excluding</t>
    </r>
    <r>
      <rPr>
        <sz val="10"/>
        <color theme="1"/>
        <rFont val="Segoe UI"/>
        <family val="2"/>
      </rPr>
      <t xml:space="preserve"> managed services).</t>
    </r>
  </si>
  <si>
    <t>Partner Managed Services Fees</t>
  </si>
  <si>
    <t>Partner Own IP</t>
  </si>
  <si>
    <t>The average amount you expect to charge the customer for any of your own IP that you attach, bundle, or embed, per year.</t>
  </si>
  <si>
    <t>For each solution element, when do you anticipate selling it to the customer?</t>
  </si>
  <si>
    <t>Trigger Event</t>
  </si>
  <si>
    <t>See the examples in red in the Build your Marketing Plan tab.</t>
  </si>
  <si>
    <t>For each Trigger Event, what messaging would entice a customer to consider its purchase? How would you get their interest?</t>
  </si>
  <si>
    <t>For each solution element, what business issue or event would logically trigger a customer to have an interest in purchasing it?</t>
  </si>
  <si>
    <t>For each Trigger Event, how would you delivery your Marketing Message?</t>
  </si>
  <si>
    <t>The average amount you expect to charge the customer for any managed services you provide, per year.</t>
  </si>
  <si>
    <t>The intention of this XLS is to complete 1 XLS per focus area of your business.  For each focus area - you are able to 1) define your target market, 2) create the full solution that you will sell the average customer in the target audience over time and 3) build the marketing plan needed to achieve maximum Customer Lifetime Value.</t>
  </si>
  <si>
    <t>The expected number of users for each of the solution elements in a target customer, if applicable. Bear in mind that some solution elements will involve a monthly per user charge, while others will simply be an annual charge per customer.</t>
  </si>
  <si>
    <t>Will vary widely depending on the customer segment targeted and the solution element provided. This could be anywhere from as few as 10 users or less, to several hundred.</t>
  </si>
  <si>
    <t>Where the solution element involves a monthly per user charge, what is that amount? (For example, what Office 365 sku will you sell the customer?)</t>
  </si>
  <si>
    <t>Where the solution element involves an annual per customer charge, what is that amount? (For example, if you sell an automated backup and disaster recovery solution, what will you charge the customer?)</t>
  </si>
  <si>
    <t>Will vary widely depending on the nature of the initial project and whether a phased approach is taken.</t>
  </si>
  <si>
    <r>
      <t xml:space="preserve">Will vary widely depending on the nature of the initial project and whether a phased approach is taken. Research has shown that anywhere from 10% to 100% of initial project fees may be charged on an ongoing basis. Note that this is </t>
    </r>
    <r>
      <rPr>
        <u/>
        <sz val="10"/>
        <color theme="1"/>
        <rFont val="Segoe UI"/>
        <family val="2"/>
      </rPr>
      <t>not</t>
    </r>
    <r>
      <rPr>
        <sz val="10"/>
        <color theme="1"/>
        <rFont val="Segoe UI"/>
        <family val="2"/>
      </rPr>
      <t xml:space="preserve"> the same as managed services fees, which are contracted rather than project-based.</t>
    </r>
  </si>
  <si>
    <t>Will vary widely depending on the market you operate in and the composition of your managed service offering. Could be as low as $10-$15 per user per month, to several thousand dollars per customer per year.</t>
  </si>
  <si>
    <t>Will vary widely depending on the nature of the IP you develop, the market you operate in, and the IP’s utility to the customer. This could be as low as a few hundred dollars, to several thousand per year.</t>
  </si>
  <si>
    <t>Think in terms of a logical progression to build a comprehensive solution for the target customer over time. What would the target customer need to fully take advantage of the Cloud and what would the business benefit be?</t>
  </si>
  <si>
    <t>Marketing Execution Tactic(s)</t>
  </si>
  <si>
    <t>Sales Execution Tactic(s)</t>
  </si>
  <si>
    <t>Annual Churn Assumption</t>
  </si>
  <si>
    <t>Annual Churn Calculations</t>
  </si>
  <si>
    <t>&lt;Example: Office 365 (E SKU)&gt;</t>
  </si>
  <si>
    <t>&lt;Example: Enterprise Mobility Suite&gt;</t>
  </si>
  <si>
    <t>&lt;Example: Automated Backup, Disaster Recovery, &amp; Monitoring&gt;</t>
  </si>
  <si>
    <t>Ensure your workplace is protected from online fraud</t>
  </si>
  <si>
    <t>Ensure the continuity of your business in the event of a system failure or natural disaster</t>
  </si>
  <si>
    <t>Concern over business continuity in event of onsite hardware failure</t>
  </si>
  <si>
    <t>Data breach</t>
  </si>
  <si>
    <t>Customer wants to increase productivity of workforce</t>
  </si>
  <si>
    <t>Increase the productivity and efficiency of your workforce through the latest collaboration tools</t>
  </si>
  <si>
    <t>Website banner, SEO, Paid Search, Weekly Blog</t>
  </si>
  <si>
    <t>Tele, Events</t>
  </si>
  <si>
    <t xml:space="preserve">Call down by account directors post Office 365 deployment. </t>
  </si>
  <si>
    <t>Whitepaper offer on home page, nurture email to Office 365 new customers after month 2, Paid Search</t>
  </si>
  <si>
    <t>Paid Search, Nurture Campaign</t>
  </si>
  <si>
    <t>Account director to send email and outreach via phone.</t>
  </si>
  <si>
    <t>Customer Lifetime Value Model Step 3: Build Your Go-to-market plan</t>
  </si>
  <si>
    <t xml:space="preserve">Step 3: Build a go-to-market plan to help tee up the customer need for each of the solutions outlined in your plan. Think carefully about what trigger events would compel a customer to want to discuss the elements of your proposed solution. Think through the best way to reach your customers.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</si>
</sst>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quot;$&quot;#,##0"/>
    <numFmt numFmtId="166" formatCode="0.0%"/>
    <numFmt numFmtId="167" formatCode="_(&quot;$&quot;\ #,##0_);_(&quot;$&quot;\ \(#,##0\);_(&quot;$&quot;\ &quot;-&quot;??_);_(@_)"/>
  </numFmts>
  <fonts count="46" x14ac:knownFonts="1">
    <font>
      <sz val="11"/>
      <color theme="1"/>
      <name val="Calibri"/>
      <family val="2"/>
      <scheme val="minor"/>
    </font>
    <font>
      <sz val="11"/>
      <color theme="1"/>
      <name val="Segoe UI"/>
      <family val="2"/>
    </font>
    <font>
      <sz val="11"/>
      <color theme="1" tint="0.14999847407452621"/>
      <name val="Segoe UI"/>
      <family val="2"/>
    </font>
    <font>
      <sz val="11"/>
      <color rgb="FFFF0000"/>
      <name val="Segoe UI"/>
      <family val="2"/>
    </font>
    <font>
      <b/>
      <sz val="9"/>
      <color indexed="81"/>
      <name val="Tahoma"/>
      <family val="2"/>
    </font>
    <font>
      <b/>
      <sz val="11"/>
      <color theme="0"/>
      <name val="Segoe UI"/>
      <family val="2"/>
    </font>
    <font>
      <b/>
      <sz val="11"/>
      <color theme="1"/>
      <name val="Segoe UI"/>
      <family val="2"/>
    </font>
    <font>
      <sz val="11"/>
      <color theme="1"/>
      <name val="Calibri"/>
      <family val="2"/>
      <scheme val="minor"/>
    </font>
    <font>
      <b/>
      <sz val="11"/>
      <color theme="1"/>
      <name val="Calibri"/>
      <family val="2"/>
      <scheme val="minor"/>
    </font>
    <font>
      <sz val="24"/>
      <color theme="1" tint="0.14999847407452621"/>
      <name val="Segoe UI Light"/>
      <family val="2"/>
    </font>
    <font>
      <sz val="11"/>
      <color theme="1" tint="0.14999847407452621"/>
      <name val="Segoe UI Light"/>
      <family val="2"/>
    </font>
    <font>
      <sz val="12"/>
      <color theme="1"/>
      <name val="Segoe UI"/>
      <family val="2"/>
    </font>
    <font>
      <sz val="11"/>
      <color theme="0"/>
      <name val="Segoe UI Semibold"/>
      <family val="2"/>
    </font>
    <font>
      <b/>
      <i/>
      <sz val="11"/>
      <color theme="1" tint="0.14999847407452621"/>
      <name val="Segoe UI Light"/>
      <family val="2"/>
    </font>
    <font>
      <sz val="12"/>
      <name val="Segoe UI"/>
      <family val="2"/>
    </font>
    <font>
      <b/>
      <sz val="16"/>
      <color theme="1" tint="0.14999847407452621"/>
      <name val="Segoe UI"/>
      <family val="2"/>
    </font>
    <font>
      <b/>
      <sz val="11"/>
      <color rgb="FF00B0F0"/>
      <name val="Segoe UI Light"/>
      <family val="2"/>
    </font>
    <font>
      <sz val="11"/>
      <color theme="1"/>
      <name val="Segoe UI Light"/>
      <family val="2"/>
    </font>
    <font>
      <b/>
      <sz val="11"/>
      <color theme="1" tint="0.14999847407452621"/>
      <name val="Segoe UI"/>
      <family val="2"/>
    </font>
    <font>
      <b/>
      <i/>
      <sz val="11"/>
      <color theme="0"/>
      <name val="Segoe UI Light"/>
      <family val="2"/>
    </font>
    <font>
      <sz val="11"/>
      <color theme="0"/>
      <name val="Segoe UI Light"/>
      <family val="2"/>
    </font>
    <font>
      <b/>
      <sz val="11"/>
      <color theme="1"/>
      <name val="Segoe UI Light"/>
      <family val="2"/>
    </font>
    <font>
      <b/>
      <sz val="11"/>
      <color theme="0"/>
      <name val="Segoe UI Semibold"/>
      <family val="2"/>
    </font>
    <font>
      <b/>
      <sz val="10"/>
      <color theme="1"/>
      <name val="Segoe UI Light"/>
      <family val="2"/>
    </font>
    <font>
      <sz val="10"/>
      <color theme="1"/>
      <name val="Segoe UI Light"/>
      <family val="2"/>
    </font>
    <font>
      <b/>
      <i/>
      <sz val="11"/>
      <color theme="0"/>
      <name val="Segoe UI Semibold"/>
      <family val="2"/>
    </font>
    <font>
      <sz val="11"/>
      <color theme="1"/>
      <name val="Segoe UI Semibold"/>
      <family val="2"/>
    </font>
    <font>
      <i/>
      <sz val="11"/>
      <color theme="0"/>
      <name val="Segoe UI Semibold"/>
      <family val="2"/>
    </font>
    <font>
      <i/>
      <sz val="11"/>
      <color theme="1"/>
      <name val="Segoe UI Semibold"/>
      <family val="2"/>
    </font>
    <font>
      <sz val="11"/>
      <color theme="1"/>
      <name val="Wingdings 2"/>
      <family val="1"/>
      <charset val="2"/>
    </font>
    <font>
      <sz val="11"/>
      <color rgb="FFFF0000"/>
      <name val="Segoe UI Light"/>
      <family val="2"/>
    </font>
    <font>
      <sz val="12"/>
      <color rgb="FFFF0000"/>
      <name val="Segoe UI"/>
      <family val="2"/>
    </font>
    <font>
      <sz val="11"/>
      <name val="Segoe UI"/>
      <family val="2"/>
    </font>
    <font>
      <sz val="11"/>
      <color theme="0"/>
      <name val="Segoe UI"/>
      <family val="2"/>
    </font>
    <font>
      <sz val="14"/>
      <color theme="1"/>
      <name val="Segoe UI"/>
      <family val="2"/>
    </font>
    <font>
      <sz val="24"/>
      <color theme="1"/>
      <name val="Segoe UI"/>
      <family val="2"/>
    </font>
    <font>
      <b/>
      <sz val="14"/>
      <color theme="0"/>
      <name val="Segoe UI"/>
      <family val="2"/>
    </font>
    <font>
      <b/>
      <sz val="24"/>
      <color rgb="FF7030A0"/>
      <name val="Segoe UI"/>
      <family val="2"/>
    </font>
    <font>
      <sz val="24"/>
      <color theme="1" tint="0.14999847407452621"/>
      <name val="Segoe UI"/>
      <family val="2"/>
    </font>
    <font>
      <b/>
      <i/>
      <sz val="14"/>
      <color theme="1" tint="0.14999847407452621"/>
      <name val="Segoe UI"/>
      <family val="2"/>
    </font>
    <font>
      <b/>
      <sz val="22"/>
      <color rgb="FF7030A0"/>
      <name val="Segoe UI"/>
      <family val="2"/>
    </font>
    <font>
      <b/>
      <sz val="26"/>
      <color rgb="FF7030A0"/>
      <name val="Segoe UI"/>
      <family val="2"/>
    </font>
    <font>
      <sz val="10"/>
      <color theme="1"/>
      <name val="Segoe UI"/>
      <family val="2"/>
    </font>
    <font>
      <sz val="10"/>
      <color rgb="FF000000"/>
      <name val="Segoe UI"/>
      <family val="2"/>
    </font>
    <font>
      <u/>
      <sz val="10"/>
      <color theme="1"/>
      <name val="Segoe UI"/>
      <family val="2"/>
    </font>
    <font>
      <sz val="10"/>
      <name val="Segoe UI"/>
      <family val="2"/>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525252"/>
        <bgColor indexed="64"/>
      </patternFill>
    </fill>
    <fill>
      <patternFill patternType="solid">
        <fgColor rgb="FF001C54"/>
        <bgColor indexed="64"/>
      </patternFill>
    </fill>
    <fill>
      <patternFill patternType="solid">
        <fgColor rgb="FF000096"/>
        <bgColor indexed="64"/>
      </patternFill>
    </fill>
    <fill>
      <patternFill patternType="solid">
        <fgColor rgb="FF0077D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1" tint="0.14999847407452621"/>
        <bgColor indexed="64"/>
      </patternFill>
    </fill>
    <fill>
      <patternFill patternType="solid">
        <fgColor theme="8" tint="-0.249977111117893"/>
        <bgColor indexed="64"/>
      </patternFill>
    </fill>
    <fill>
      <patternFill patternType="solid">
        <fgColor rgb="FF7030A0"/>
        <bgColor indexed="64"/>
      </patternFill>
    </fill>
    <fill>
      <patternFill patternType="solid">
        <fgColor rgb="FF002060"/>
        <bgColor indexed="64"/>
      </patternFill>
    </fill>
    <fill>
      <patternFill patternType="solid">
        <fgColor rgb="FF92D050"/>
        <bgColor indexed="64"/>
      </patternFill>
    </fill>
    <fill>
      <patternFill patternType="solid">
        <fgColor rgb="FF000000"/>
        <bgColor indexed="64"/>
      </patternFill>
    </fill>
  </fills>
  <borders count="3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1" tint="0.14996795556505021"/>
      </left>
      <right style="thin">
        <color theme="1" tint="0.14996795556505021"/>
      </right>
      <top style="thin">
        <color indexed="64"/>
      </top>
      <bottom style="dotted">
        <color theme="1" tint="0.14993743705557422"/>
      </bottom>
      <diagonal/>
    </border>
    <border>
      <left style="thin">
        <color theme="1" tint="0.14996795556505021"/>
      </left>
      <right style="thin">
        <color theme="1" tint="0.14996795556505021"/>
      </right>
      <top style="dotted">
        <color theme="1" tint="0.14993743705557422"/>
      </top>
      <bottom style="dotted">
        <color theme="1" tint="0.14993743705557422"/>
      </bottom>
      <diagonal/>
    </border>
    <border>
      <left/>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theme="1" tint="0.14996795556505021"/>
      </right>
      <top style="thin">
        <color indexed="64"/>
      </top>
      <bottom style="dotted">
        <color theme="1" tint="0.14993743705557422"/>
      </bottom>
      <diagonal/>
    </border>
    <border>
      <left style="thin">
        <color theme="1" tint="0.14996795556505021"/>
      </left>
      <right style="medium">
        <color indexed="64"/>
      </right>
      <top style="thin">
        <color indexed="64"/>
      </top>
      <bottom style="dotted">
        <color theme="1" tint="0.14993743705557422"/>
      </bottom>
      <diagonal/>
    </border>
    <border>
      <left style="medium">
        <color indexed="64"/>
      </left>
      <right style="thin">
        <color theme="1" tint="0.14996795556505021"/>
      </right>
      <top style="dotted">
        <color theme="1" tint="0.14993743705557422"/>
      </top>
      <bottom style="dotted">
        <color theme="1" tint="0.14993743705557422"/>
      </bottom>
      <diagonal/>
    </border>
    <border>
      <left style="thin">
        <color theme="1" tint="0.14996795556505021"/>
      </left>
      <right style="medium">
        <color indexed="64"/>
      </right>
      <top style="dotted">
        <color theme="1" tint="0.14993743705557422"/>
      </top>
      <bottom style="dotted">
        <color theme="1" tint="0.14993743705557422"/>
      </bottom>
      <diagonal/>
    </border>
    <border>
      <left style="medium">
        <color indexed="64"/>
      </left>
      <right style="thin">
        <color theme="1" tint="0.14996795556505021"/>
      </right>
      <top style="dotted">
        <color theme="1" tint="0.14993743705557422"/>
      </top>
      <bottom style="medium">
        <color indexed="64"/>
      </bottom>
      <diagonal/>
    </border>
    <border>
      <left style="thin">
        <color theme="1" tint="0.14996795556505021"/>
      </left>
      <right style="thin">
        <color theme="1" tint="0.14996795556505021"/>
      </right>
      <top style="dotted">
        <color theme="1" tint="0.14993743705557422"/>
      </top>
      <bottom style="medium">
        <color indexed="64"/>
      </bottom>
      <diagonal/>
    </border>
    <border>
      <left style="thin">
        <color theme="1" tint="0.14996795556505021"/>
      </left>
      <right style="medium">
        <color indexed="64"/>
      </right>
      <top style="dotted">
        <color theme="1" tint="0.14993743705557422"/>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9" fontId="7" fillId="0" borderId="0" applyFont="0" applyFill="0" applyBorder="0" applyAlignment="0" applyProtection="0"/>
    <xf numFmtId="164" fontId="7" fillId="0" borderId="0" applyFont="0" applyFill="0" applyBorder="0" applyAlignment="0" applyProtection="0"/>
  </cellStyleXfs>
  <cellXfs count="166">
    <xf numFmtId="0" fontId="0" fillId="0" borderId="0" xfId="0"/>
    <xf numFmtId="0" fontId="1" fillId="0" borderId="0" xfId="0" applyFont="1"/>
    <xf numFmtId="0" fontId="1" fillId="0" borderId="0" xfId="0" applyFont="1" applyFill="1" applyBorder="1" applyAlignment="1">
      <alignment horizontal="right"/>
    </xf>
    <xf numFmtId="0" fontId="2" fillId="0" borderId="0" xfId="0" applyFont="1" applyFill="1" applyBorder="1"/>
    <xf numFmtId="0" fontId="6" fillId="0" borderId="0" xfId="0" applyFont="1"/>
    <xf numFmtId="165" fontId="1" fillId="0" borderId="0" xfId="0" applyNumberFormat="1" applyFont="1"/>
    <xf numFmtId="0" fontId="1" fillId="0" borderId="0" xfId="0" applyFont="1" applyAlignment="1">
      <alignment horizontal="right"/>
    </xf>
    <xf numFmtId="165" fontId="1" fillId="0" borderId="1" xfId="0" applyNumberFormat="1" applyFont="1" applyBorder="1"/>
    <xf numFmtId="166" fontId="1" fillId="0" borderId="0" xfId="1" applyNumberFormat="1" applyFont="1"/>
    <xf numFmtId="0" fontId="9" fillId="0" borderId="0" xfId="0" applyFont="1" applyFill="1" applyBorder="1" applyAlignment="1">
      <alignment vertical="center"/>
    </xf>
    <xf numFmtId="0" fontId="10" fillId="3" borderId="0" xfId="0" applyFont="1" applyFill="1" applyBorder="1" applyAlignment="1">
      <alignment wrapText="1"/>
    </xf>
    <xf numFmtId="0" fontId="11" fillId="0" borderId="0" xfId="0" applyFont="1"/>
    <xf numFmtId="0" fontId="12" fillId="4" borderId="0" xfId="0" applyFont="1" applyFill="1" applyBorder="1" applyAlignment="1">
      <alignment vertical="center"/>
    </xf>
    <xf numFmtId="0" fontId="13" fillId="4" borderId="0" xfId="0" applyFont="1" applyFill="1" applyBorder="1" applyAlignment="1">
      <alignment vertical="center"/>
    </xf>
    <xf numFmtId="0" fontId="11" fillId="0" borderId="0" xfId="0" applyFont="1" applyAlignment="1">
      <alignment vertical="top" wrapText="1"/>
    </xf>
    <xf numFmtId="0" fontId="11" fillId="0" borderId="0" xfId="0" applyFont="1" applyAlignment="1">
      <alignment horizontal="left"/>
    </xf>
    <xf numFmtId="0" fontId="11" fillId="0" borderId="0" xfId="0" applyFont="1" applyAlignment="1">
      <alignment horizontal="left" vertical="top" wrapText="1"/>
    </xf>
    <xf numFmtId="0" fontId="11" fillId="0" borderId="0" xfId="0" applyFont="1" applyAlignment="1">
      <alignment wrapText="1"/>
    </xf>
    <xf numFmtId="0" fontId="15"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xf numFmtId="0" fontId="17" fillId="0" borderId="0" xfId="0" applyFont="1"/>
    <xf numFmtId="0" fontId="18" fillId="0"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xf numFmtId="0" fontId="18" fillId="3" borderId="0" xfId="0" applyFont="1" applyFill="1" applyBorder="1" applyAlignment="1">
      <alignment vertical="center"/>
    </xf>
    <xf numFmtId="0" fontId="13" fillId="3" borderId="0" xfId="0" applyFont="1" applyFill="1" applyBorder="1" applyAlignment="1">
      <alignment vertical="center"/>
    </xf>
    <xf numFmtId="0" fontId="21" fillId="0" borderId="0" xfId="0" applyFont="1"/>
    <xf numFmtId="0" fontId="23" fillId="0" borderId="0" xfId="0" applyFont="1"/>
    <xf numFmtId="0" fontId="24" fillId="0" borderId="3" xfId="0" applyFont="1" applyBorder="1" applyAlignment="1">
      <alignment horizontal="center" vertical="center" textRotation="45" wrapText="1"/>
    </xf>
    <xf numFmtId="0" fontId="24" fillId="0" borderId="5" xfId="0" applyFont="1" applyBorder="1" applyAlignment="1">
      <alignment horizontal="center" vertical="center" textRotation="45" wrapText="1"/>
    </xf>
    <xf numFmtId="0" fontId="24" fillId="0" borderId="0" xfId="0" applyFont="1" applyAlignment="1">
      <alignment vertical="center" textRotation="45" wrapText="1"/>
    </xf>
    <xf numFmtId="0" fontId="23" fillId="0" borderId="0" xfId="0" applyFont="1" applyAlignment="1">
      <alignment textRotation="45" wrapText="1"/>
    </xf>
    <xf numFmtId="0" fontId="22" fillId="7" borderId="6" xfId="0" applyFont="1" applyFill="1" applyBorder="1"/>
    <xf numFmtId="0" fontId="22" fillId="7" borderId="7" xfId="0" applyFont="1" applyFill="1" applyBorder="1"/>
    <xf numFmtId="0" fontId="26" fillId="0" borderId="0" xfId="0" applyFont="1"/>
    <xf numFmtId="0" fontId="27" fillId="7" borderId="8" xfId="0" applyFont="1" applyFill="1" applyBorder="1"/>
    <xf numFmtId="0" fontId="22" fillId="7" borderId="2" xfId="0" applyFont="1" applyFill="1" applyBorder="1"/>
    <xf numFmtId="0" fontId="28" fillId="0" borderId="0" xfId="0" applyFont="1"/>
    <xf numFmtId="0" fontId="17" fillId="0" borderId="0" xfId="0" applyFont="1" applyFill="1" applyAlignment="1">
      <alignment horizontal="left" indent="2"/>
    </xf>
    <xf numFmtId="0" fontId="29" fillId="8" borderId="3" xfId="0" applyFont="1" applyFill="1" applyBorder="1" applyAlignment="1">
      <alignment horizontal="center"/>
    </xf>
    <xf numFmtId="0" fontId="17" fillId="0" borderId="3" xfId="0" applyFont="1" applyFill="1" applyBorder="1"/>
    <xf numFmtId="0" fontId="17" fillId="0" borderId="3" xfId="0" applyFont="1" applyBorder="1"/>
    <xf numFmtId="0" fontId="29" fillId="8" borderId="3" xfId="0" applyFont="1" applyFill="1" applyBorder="1" applyAlignment="1">
      <alignment horizontal="center" vertical="center"/>
    </xf>
    <xf numFmtId="0" fontId="17" fillId="0" borderId="0" xfId="0" applyFont="1" applyAlignment="1">
      <alignment horizontal="left" indent="2"/>
    </xf>
    <xf numFmtId="0" fontId="30" fillId="0" borderId="3" xfId="0" applyFont="1" applyBorder="1"/>
    <xf numFmtId="0" fontId="17" fillId="0" borderId="0" xfId="0" applyFont="1" applyFill="1" applyAlignment="1">
      <alignment horizontal="left" vertical="top" wrapText="1" indent="2"/>
    </xf>
    <xf numFmtId="0" fontId="21" fillId="0" borderId="0" xfId="0" applyFont="1" applyFill="1"/>
    <xf numFmtId="0" fontId="1" fillId="0" borderId="0" xfId="0" applyFont="1" applyAlignment="1">
      <alignment vertical="top" wrapText="1"/>
    </xf>
    <xf numFmtId="0" fontId="6" fillId="0" borderId="0" xfId="0" applyFont="1" applyAlignment="1">
      <alignment horizontal="center" vertical="center" textRotation="90"/>
    </xf>
    <xf numFmtId="166" fontId="1" fillId="0" borderId="0" xfId="0" applyNumberFormat="1" applyFont="1"/>
    <xf numFmtId="166" fontId="1" fillId="0" borderId="0" xfId="1" applyNumberFormat="1" applyFont="1" applyAlignment="1">
      <alignment horizontal="right"/>
    </xf>
    <xf numFmtId="0" fontId="1" fillId="0" borderId="0" xfId="0" applyFont="1" applyBorder="1"/>
    <xf numFmtId="165" fontId="1" fillId="0" borderId="1" xfId="0" applyNumberFormat="1" applyFont="1" applyBorder="1" applyAlignment="1">
      <alignment horizontal="center"/>
    </xf>
    <xf numFmtId="165" fontId="1" fillId="0" borderId="1" xfId="0" applyNumberFormat="1" applyFont="1" applyBorder="1" applyAlignment="1">
      <alignment horizontal="center" vertical="center"/>
    </xf>
    <xf numFmtId="0" fontId="1" fillId="0" borderId="17" xfId="0" applyFont="1" applyBorder="1"/>
    <xf numFmtId="165" fontId="1" fillId="0" borderId="0" xfId="0" applyNumberFormat="1" applyFont="1" applyBorder="1" applyAlignment="1">
      <alignment horizontal="center"/>
    </xf>
    <xf numFmtId="165" fontId="1" fillId="0" borderId="0" xfId="0" applyNumberFormat="1" applyFont="1" applyBorder="1" applyAlignment="1">
      <alignment horizontal="center" vertical="center"/>
    </xf>
    <xf numFmtId="166" fontId="1" fillId="0" borderId="18" xfId="1" applyNumberFormat="1" applyFont="1" applyBorder="1" applyAlignment="1">
      <alignment horizontal="center" vertical="center"/>
    </xf>
    <xf numFmtId="0" fontId="1" fillId="0" borderId="0" xfId="0" applyFont="1" applyAlignment="1">
      <alignment horizontal="left"/>
    </xf>
    <xf numFmtId="9" fontId="3" fillId="0" borderId="0" xfId="1" applyNumberFormat="1" applyFont="1" applyFill="1" applyBorder="1" applyAlignment="1" applyProtection="1">
      <alignment horizontal="center" vertical="center"/>
      <protection locked="0"/>
    </xf>
    <xf numFmtId="0" fontId="5" fillId="0" borderId="0" xfId="0" applyFont="1" applyFill="1" applyBorder="1" applyAlignment="1">
      <alignment horizontal="center" vertical="center" wrapText="1"/>
    </xf>
    <xf numFmtId="3" fontId="1" fillId="0" borderId="0" xfId="0" applyNumberFormat="1" applyFont="1"/>
    <xf numFmtId="165" fontId="1" fillId="0" borderId="0" xfId="0" applyNumberFormat="1" applyFont="1" applyAlignment="1">
      <alignment horizontal="right"/>
    </xf>
    <xf numFmtId="0" fontId="1" fillId="9" borderId="0" xfId="0" applyFont="1" applyFill="1"/>
    <xf numFmtId="0" fontId="1" fillId="9" borderId="0" xfId="0" applyFont="1" applyFill="1" applyAlignment="1">
      <alignment vertical="top" wrapText="1"/>
    </xf>
    <xf numFmtId="0" fontId="1" fillId="9" borderId="0" xfId="0" applyFont="1" applyFill="1" applyAlignment="1">
      <alignment vertical="top"/>
    </xf>
    <xf numFmtId="0" fontId="5" fillId="10" borderId="13" xfId="0" applyFont="1" applyFill="1" applyBorder="1" applyAlignment="1">
      <alignment horizontal="center" vertical="center" wrapText="1"/>
    </xf>
    <xf numFmtId="0" fontId="5" fillId="11" borderId="15" xfId="0" applyFont="1" applyFill="1" applyBorder="1" applyAlignment="1">
      <alignment horizontal="right"/>
    </xf>
    <xf numFmtId="166" fontId="5" fillId="11" borderId="16" xfId="1" applyNumberFormat="1" applyFont="1" applyFill="1" applyBorder="1" applyAlignment="1">
      <alignment horizontal="center" vertical="center"/>
    </xf>
    <xf numFmtId="165" fontId="5" fillId="11" borderId="24" xfId="0" applyNumberFormat="1" applyFont="1" applyFill="1" applyBorder="1" applyAlignment="1">
      <alignment horizontal="center" vertical="center"/>
    </xf>
    <xf numFmtId="0" fontId="11" fillId="11" borderId="0" xfId="0" applyFont="1" applyFill="1"/>
    <xf numFmtId="0" fontId="11" fillId="11" borderId="0" xfId="0" applyFont="1" applyFill="1" applyAlignment="1">
      <alignment horizontal="left"/>
    </xf>
    <xf numFmtId="0" fontId="11" fillId="0" borderId="0" xfId="0" applyFont="1" applyFill="1" applyAlignment="1">
      <alignment horizontal="left"/>
    </xf>
    <xf numFmtId="0" fontId="1" fillId="11" borderId="0" xfId="0" applyFont="1" applyFill="1"/>
    <xf numFmtId="9" fontId="32" fillId="3" borderId="0" xfId="1" applyNumberFormat="1" applyFont="1" applyFill="1" applyBorder="1" applyAlignment="1" applyProtection="1">
      <alignment horizontal="center" vertical="center"/>
      <protection locked="0"/>
    </xf>
    <xf numFmtId="0" fontId="5" fillId="12" borderId="3" xfId="0" applyFont="1" applyFill="1" applyBorder="1" applyAlignment="1">
      <alignment horizontal="left" vertical="center" wrapText="1"/>
    </xf>
    <xf numFmtId="0" fontId="5" fillId="12" borderId="12" xfId="0" applyFont="1" applyFill="1" applyBorder="1" applyAlignment="1">
      <alignment horizontal="center" vertical="center" wrapText="1"/>
    </xf>
    <xf numFmtId="0" fontId="5" fillId="12" borderId="14" xfId="0" applyFont="1" applyFill="1" applyBorder="1" applyAlignment="1">
      <alignment horizontal="center" vertical="center" wrapText="1"/>
    </xf>
    <xf numFmtId="0" fontId="5" fillId="12" borderId="12" xfId="0" applyFont="1" applyFill="1" applyBorder="1" applyAlignment="1">
      <alignment horizontal="left" vertical="center" wrapText="1" indent="1"/>
    </xf>
    <xf numFmtId="0" fontId="5" fillId="12" borderId="3" xfId="0" applyFont="1" applyFill="1" applyBorder="1" applyAlignment="1">
      <alignment horizontal="center" vertical="center" wrapText="1"/>
    </xf>
    <xf numFmtId="0" fontId="5" fillId="12" borderId="19" xfId="0" applyFont="1" applyFill="1" applyBorder="1" applyAlignment="1">
      <alignment vertical="center"/>
    </xf>
    <xf numFmtId="0" fontId="5" fillId="12" borderId="19" xfId="0" applyFont="1" applyFill="1" applyBorder="1" applyAlignment="1">
      <alignment horizontal="left" vertical="center"/>
    </xf>
    <xf numFmtId="0" fontId="5" fillId="12" borderId="0" xfId="0" applyFont="1" applyFill="1" applyAlignment="1">
      <alignment horizontal="center" vertical="center"/>
    </xf>
    <xf numFmtId="165" fontId="5" fillId="14" borderId="21" xfId="0" applyNumberFormat="1" applyFont="1" applyFill="1" applyBorder="1" applyAlignment="1">
      <alignment horizontal="center" vertical="center"/>
    </xf>
    <xf numFmtId="165" fontId="5" fillId="14" borderId="20" xfId="0" applyNumberFormat="1" applyFont="1" applyFill="1" applyBorder="1" applyAlignment="1">
      <alignment horizontal="center" vertical="center"/>
    </xf>
    <xf numFmtId="0" fontId="34" fillId="0" borderId="0" xfId="0" applyFont="1"/>
    <xf numFmtId="0" fontId="35" fillId="0" borderId="0" xfId="0" applyFont="1"/>
    <xf numFmtId="167" fontId="5" fillId="14" borderId="0" xfId="2" applyNumberFormat="1" applyFont="1" applyFill="1" applyBorder="1" applyAlignment="1">
      <alignment horizontal="center" vertical="center"/>
    </xf>
    <xf numFmtId="0" fontId="5" fillId="12" borderId="13" xfId="0" applyFont="1" applyFill="1" applyBorder="1" applyAlignment="1">
      <alignment horizontal="center" vertical="center" wrapText="1"/>
    </xf>
    <xf numFmtId="167" fontId="5" fillId="14" borderId="0" xfId="2" applyNumberFormat="1" applyFont="1" applyFill="1" applyAlignment="1">
      <alignment horizontal="center" vertical="center"/>
    </xf>
    <xf numFmtId="0" fontId="3" fillId="3" borderId="27" xfId="0" applyFont="1" applyFill="1" applyBorder="1" applyAlignment="1">
      <alignment horizontal="left"/>
    </xf>
    <xf numFmtId="0" fontId="3" fillId="3" borderId="22" xfId="0" applyFont="1" applyFill="1" applyBorder="1" applyAlignment="1">
      <alignment horizontal="center" vertical="center"/>
    </xf>
    <xf numFmtId="3" fontId="3" fillId="3" borderId="28" xfId="0" applyNumberFormat="1" applyFont="1" applyFill="1" applyBorder="1" applyAlignment="1">
      <alignment horizontal="center" vertical="center"/>
    </xf>
    <xf numFmtId="0" fontId="3" fillId="3" borderId="29" xfId="0" applyFont="1" applyFill="1" applyBorder="1" applyAlignment="1">
      <alignment horizontal="left"/>
    </xf>
    <xf numFmtId="0" fontId="3" fillId="3" borderId="23" xfId="0" applyFont="1" applyFill="1" applyBorder="1" applyAlignment="1">
      <alignment horizontal="center" vertical="center"/>
    </xf>
    <xf numFmtId="3" fontId="3" fillId="3" borderId="30" xfId="0" applyNumberFormat="1" applyFont="1" applyFill="1" applyBorder="1" applyAlignment="1">
      <alignment horizontal="center" vertical="center"/>
    </xf>
    <xf numFmtId="0" fontId="3" fillId="3" borderId="31" xfId="0" applyFont="1" applyFill="1" applyBorder="1" applyAlignment="1">
      <alignment horizontal="left"/>
    </xf>
    <xf numFmtId="0" fontId="3" fillId="3" borderId="32" xfId="0" applyFont="1" applyFill="1" applyBorder="1" applyAlignment="1">
      <alignment horizontal="center" vertical="center"/>
    </xf>
    <xf numFmtId="3" fontId="3" fillId="3" borderId="33" xfId="0" applyNumberFormat="1" applyFont="1" applyFill="1" applyBorder="1" applyAlignment="1">
      <alignment horizontal="center" vertical="center"/>
    </xf>
    <xf numFmtId="0" fontId="3" fillId="3" borderId="3" xfId="0" applyFont="1" applyFill="1" applyBorder="1" applyAlignment="1">
      <alignment horizontal="left" vertical="center" wrapText="1"/>
    </xf>
    <xf numFmtId="0" fontId="5" fillId="12" borderId="3" xfId="0" applyFont="1" applyFill="1" applyBorder="1" applyAlignment="1">
      <alignment wrapText="1"/>
    </xf>
    <xf numFmtId="0" fontId="3" fillId="3" borderId="3" xfId="0" applyFont="1" applyFill="1" applyBorder="1" applyAlignment="1">
      <alignment vertical="center"/>
    </xf>
    <xf numFmtId="0" fontId="3" fillId="3" borderId="4" xfId="0" applyFont="1" applyFill="1" applyBorder="1" applyAlignment="1">
      <alignment vertical="center"/>
    </xf>
    <xf numFmtId="0" fontId="3" fillId="9" borderId="21" xfId="0" applyFont="1" applyFill="1" applyBorder="1" applyAlignment="1">
      <alignment horizontal="center" vertical="center"/>
    </xf>
    <xf numFmtId="0" fontId="3" fillId="9" borderId="20" xfId="0" applyFont="1" applyFill="1" applyBorder="1" applyAlignment="1">
      <alignment horizontal="center" vertical="center"/>
    </xf>
    <xf numFmtId="0" fontId="36" fillId="4" borderId="0" xfId="0" applyFont="1" applyFill="1" applyBorder="1" applyAlignment="1">
      <alignment vertical="center"/>
    </xf>
    <xf numFmtId="9" fontId="3" fillId="3" borderId="18" xfId="1" applyNumberFormat="1" applyFont="1" applyFill="1" applyBorder="1" applyAlignment="1" applyProtection="1">
      <alignment horizontal="center" vertical="center"/>
      <protection locked="0"/>
    </xf>
    <xf numFmtId="9" fontId="3" fillId="3" borderId="16" xfId="1" applyNumberFormat="1" applyFont="1" applyFill="1" applyBorder="1" applyAlignment="1" applyProtection="1">
      <alignment horizontal="center" vertical="center"/>
      <protection locked="0"/>
    </xf>
    <xf numFmtId="0" fontId="37" fillId="0" borderId="9" xfId="0" applyFont="1" applyFill="1" applyBorder="1" applyAlignment="1">
      <alignment vertical="center"/>
    </xf>
    <xf numFmtId="0" fontId="38" fillId="3" borderId="0" xfId="0" applyFont="1" applyFill="1" applyBorder="1" applyAlignment="1">
      <alignment wrapText="1"/>
    </xf>
    <xf numFmtId="0" fontId="2" fillId="3" borderId="0" xfId="0" applyFont="1" applyFill="1" applyBorder="1" applyAlignment="1">
      <alignment wrapText="1"/>
    </xf>
    <xf numFmtId="0" fontId="39" fillId="4" borderId="0" xfId="0" applyFont="1" applyFill="1" applyBorder="1" applyAlignment="1">
      <alignment vertical="center"/>
    </xf>
    <xf numFmtId="0" fontId="40" fillId="0" borderId="0" xfId="0" applyFont="1" applyFill="1" applyBorder="1" applyAlignment="1">
      <alignment vertical="center"/>
    </xf>
    <xf numFmtId="0" fontId="37" fillId="0" borderId="0" xfId="0" applyFont="1" applyFill="1" applyBorder="1" applyAlignment="1">
      <alignment vertical="center"/>
    </xf>
    <xf numFmtId="0" fontId="41" fillId="0" borderId="0" xfId="0" applyFont="1" applyFill="1" applyBorder="1" applyAlignment="1">
      <alignment vertical="center"/>
    </xf>
    <xf numFmtId="0" fontId="32" fillId="0" borderId="3" xfId="0" applyFont="1" applyBorder="1" applyAlignment="1">
      <alignment vertical="center"/>
    </xf>
    <xf numFmtId="0" fontId="32" fillId="0" borderId="3" xfId="0" applyFont="1" applyBorder="1" applyAlignment="1">
      <alignment horizontal="center" vertical="center"/>
    </xf>
    <xf numFmtId="0" fontId="5" fillId="15" borderId="34" xfId="0" applyFont="1" applyFill="1" applyBorder="1" applyAlignment="1">
      <alignment vertical="center" wrapText="1"/>
    </xf>
    <xf numFmtId="0" fontId="5" fillId="15" borderId="14" xfId="0" applyFont="1" applyFill="1" applyBorder="1" applyAlignment="1">
      <alignment vertical="center" wrapText="1"/>
    </xf>
    <xf numFmtId="0" fontId="42" fillId="0" borderId="3" xfId="0" applyFont="1" applyBorder="1" applyAlignment="1">
      <alignment vertical="top" wrapText="1"/>
    </xf>
    <xf numFmtId="0" fontId="43" fillId="0" borderId="3" xfId="0" applyFont="1" applyBorder="1" applyAlignment="1">
      <alignment vertical="top" wrapText="1"/>
    </xf>
    <xf numFmtId="0" fontId="42" fillId="0" borderId="0" xfId="0" applyFont="1"/>
    <xf numFmtId="0" fontId="45" fillId="0" borderId="3" xfId="0" applyFont="1" applyFill="1" applyBorder="1" applyAlignment="1">
      <alignment vertical="top" wrapText="1"/>
    </xf>
    <xf numFmtId="165" fontId="3" fillId="0" borderId="22"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3" fillId="0" borderId="32"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Alignment="1">
      <alignment horizontal="center" vertical="center" textRotation="90"/>
    </xf>
    <xf numFmtId="165" fontId="3" fillId="3" borderId="22" xfId="0" applyNumberFormat="1" applyFont="1" applyFill="1" applyBorder="1" applyAlignment="1">
      <alignment horizontal="center" vertical="center"/>
    </xf>
    <xf numFmtId="165" fontId="3" fillId="3" borderId="23" xfId="0" applyNumberFormat="1" applyFont="1" applyFill="1" applyBorder="1" applyAlignment="1">
      <alignment horizontal="center" vertical="center"/>
    </xf>
    <xf numFmtId="165" fontId="3" fillId="3" borderId="32" xfId="0" applyNumberFormat="1" applyFont="1" applyFill="1" applyBorder="1" applyAlignment="1">
      <alignment horizontal="center" vertical="center"/>
    </xf>
    <xf numFmtId="9" fontId="3" fillId="3" borderId="20" xfId="1" applyNumberFormat="1" applyFont="1" applyFill="1" applyBorder="1" applyAlignment="1" applyProtection="1">
      <alignment horizontal="center" vertical="center"/>
      <protection locked="0"/>
    </xf>
    <xf numFmtId="0" fontId="3" fillId="0" borderId="3" xfId="0" applyFont="1" applyBorder="1" applyAlignment="1">
      <alignment vertical="center" wrapText="1"/>
    </xf>
    <xf numFmtId="0" fontId="3" fillId="0" borderId="0" xfId="0" applyFont="1" applyAlignment="1">
      <alignment vertical="center" wrapText="1"/>
    </xf>
    <xf numFmtId="0" fontId="5" fillId="12" borderId="4" xfId="0" applyFont="1" applyFill="1" applyBorder="1" applyAlignment="1">
      <alignment horizontal="left" vertical="center" wrapText="1"/>
    </xf>
    <xf numFmtId="0" fontId="5" fillId="12" borderId="25" xfId="0" applyFont="1" applyFill="1" applyBorder="1" applyAlignment="1">
      <alignment horizontal="left" vertical="center" wrapText="1"/>
    </xf>
    <xf numFmtId="0" fontId="5" fillId="12" borderId="5" xfId="0" applyFont="1" applyFill="1" applyBorder="1" applyAlignment="1">
      <alignment horizontal="left" vertical="center" wrapText="1"/>
    </xf>
    <xf numFmtId="0" fontId="5" fillId="12" borderId="7" xfId="0" applyFont="1" applyFill="1" applyBorder="1" applyAlignment="1">
      <alignment vertical="center" wrapText="1"/>
    </xf>
    <xf numFmtId="0" fontId="5" fillId="12" borderId="26" xfId="0" applyFont="1" applyFill="1" applyBorder="1" applyAlignment="1">
      <alignment vertical="center" wrapText="1"/>
    </xf>
    <xf numFmtId="0" fontId="36" fillId="4" borderId="9" xfId="0" applyFont="1" applyFill="1" applyBorder="1" applyAlignment="1">
      <alignment horizontal="left" vertical="center" wrapText="1"/>
    </xf>
    <xf numFmtId="0" fontId="36" fillId="4" borderId="2" xfId="0" applyFont="1" applyFill="1" applyBorder="1" applyAlignment="1">
      <alignment horizontal="left" vertical="center" wrapText="1"/>
    </xf>
    <xf numFmtId="0" fontId="5" fillId="13" borderId="0" xfId="0" applyFont="1" applyFill="1" applyBorder="1" applyAlignment="1">
      <alignment horizontal="center" vertical="center"/>
    </xf>
    <xf numFmtId="0" fontId="3" fillId="3" borderId="3" xfId="0" applyFont="1" applyFill="1" applyBorder="1" applyAlignment="1">
      <alignment horizontal="left" vertical="center" wrapText="1"/>
    </xf>
    <xf numFmtId="0" fontId="36" fillId="4" borderId="3" xfId="0" applyFont="1" applyFill="1" applyBorder="1" applyAlignment="1">
      <alignment horizontal="center" vertical="center" wrapText="1"/>
    </xf>
    <xf numFmtId="0" fontId="36" fillId="4" borderId="10"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5" fillId="12" borderId="9" xfId="0" applyFont="1" applyFill="1" applyBorder="1" applyAlignment="1">
      <alignment horizontal="left" vertical="center" wrapText="1"/>
    </xf>
    <xf numFmtId="0" fontId="5" fillId="12" borderId="10" xfId="0" applyFont="1" applyFill="1" applyBorder="1" applyAlignment="1">
      <alignment horizontal="left" vertical="center" wrapText="1"/>
    </xf>
    <xf numFmtId="0" fontId="5" fillId="12" borderId="11" xfId="0" applyFont="1" applyFill="1" applyBorder="1" applyAlignment="1">
      <alignment horizontal="left" vertical="center" wrapText="1"/>
    </xf>
    <xf numFmtId="0" fontId="5" fillId="13" borderId="0" xfId="0" applyFont="1" applyFill="1" applyAlignment="1">
      <alignment horizontal="center" vertical="center"/>
    </xf>
    <xf numFmtId="0" fontId="36" fillId="4" borderId="0" xfId="0" applyFont="1" applyFill="1" applyBorder="1" applyAlignment="1">
      <alignment horizontal="left" vertical="center" wrapText="1"/>
    </xf>
    <xf numFmtId="0" fontId="25" fillId="7" borderId="4"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12" fillId="7" borderId="1" xfId="0" applyFont="1" applyFill="1" applyBorder="1" applyAlignment="1">
      <alignment horizontal="center" vertical="center"/>
    </xf>
    <xf numFmtId="0" fontId="1" fillId="0" borderId="0" xfId="0" applyFont="1" applyAlignment="1">
      <alignment horizontal="center"/>
    </xf>
    <xf numFmtId="0" fontId="6" fillId="0" borderId="0" xfId="0" applyFont="1" applyAlignment="1">
      <alignment horizontal="center" vertical="center" textRotation="90"/>
    </xf>
    <xf numFmtId="0" fontId="8" fillId="0" borderId="0" xfId="0" applyFont="1" applyBorder="1" applyAlignment="1">
      <alignment vertical="center" textRotation="90"/>
    </xf>
    <xf numFmtId="0" fontId="33" fillId="12" borderId="0" xfId="0" applyFont="1" applyFill="1" applyBorder="1" applyAlignment="1">
      <alignment horizontal="center"/>
    </xf>
    <xf numFmtId="0" fontId="5" fillId="2" borderId="0" xfId="0" applyFont="1" applyFill="1" applyBorder="1" applyAlignment="1">
      <alignment horizontal="center" vertical="center" wrapText="1"/>
    </xf>
    <xf numFmtId="0" fontId="5" fillId="2" borderId="18" xfId="0" applyFont="1" applyFill="1" applyBorder="1" applyAlignment="1">
      <alignment horizontal="center" vertical="center"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 Year Customer</a:t>
            </a:r>
            <a:r>
              <a:rPr lang="en-US" baseline="0"/>
              <a:t> Value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469307994785"/>
          <c:y val="0.10252934879564043"/>
          <c:w val="0.83792564585007923"/>
          <c:h val="0.83334276546256103"/>
        </c:manualLayout>
      </c:layout>
      <c:barChart>
        <c:barDir val="col"/>
        <c:grouping val="stacked"/>
        <c:varyColors val="0"/>
        <c:ser>
          <c:idx val="0"/>
          <c:order val="0"/>
          <c:tx>
            <c:strRef>
              <c:f>' 4 - CLV Projection'!$B$24</c:f>
              <c:strCache>
                <c:ptCount val="1"/>
                <c:pt idx="0">
                  <c:v>&lt;Example: Office 365 (E SKU)&gt;</c:v>
                </c:pt>
              </c:strCache>
            </c:strRef>
          </c:tx>
          <c:spPr>
            <a:solidFill>
              <a:schemeClr val="accent1"/>
            </a:solidFill>
            <a:ln>
              <a:noFill/>
            </a:ln>
            <a:effectLst/>
          </c:spPr>
          <c:invertIfNegative val="0"/>
          <c:cat>
            <c:strRef>
              <c:f>' 4 - CLV Projection'!$C$23:$D$23</c:f>
              <c:strCache>
                <c:ptCount val="2"/>
                <c:pt idx="0">
                  <c:v>5-Year Revenue</c:v>
                </c:pt>
                <c:pt idx="1">
                  <c:v>5-Year Contribution Margin</c:v>
                </c:pt>
              </c:strCache>
            </c:strRef>
          </c:cat>
          <c:val>
            <c:numRef>
              <c:f>' 4 - CLV Projection'!$C$24:$D$24</c:f>
              <c:numCache>
                <c:formatCode>"$"#,##0</c:formatCode>
                <c:ptCount val="2"/>
                <c:pt idx="0">
                  <c:v>84200</c:v>
                </c:pt>
                <c:pt idx="1">
                  <c:v>30190</c:v>
                </c:pt>
              </c:numCache>
            </c:numRef>
          </c:val>
          <c:extLst>
            <c:ext xmlns:c16="http://schemas.microsoft.com/office/drawing/2014/chart" uri="{C3380CC4-5D6E-409C-BE32-E72D297353CC}">
              <c16:uniqueId val="{00000000-FCD9-4EEC-93B0-8FCBEEE092AE}"/>
            </c:ext>
          </c:extLst>
        </c:ser>
        <c:ser>
          <c:idx val="1"/>
          <c:order val="1"/>
          <c:tx>
            <c:strRef>
              <c:f>' 4 - CLV Projection'!$B$25</c:f>
              <c:strCache>
                <c:ptCount val="1"/>
                <c:pt idx="0">
                  <c:v>&lt;Example: Enterprise Mobility Suite&gt;</c:v>
                </c:pt>
              </c:strCache>
            </c:strRef>
          </c:tx>
          <c:spPr>
            <a:solidFill>
              <a:schemeClr val="accent2"/>
            </a:solidFill>
            <a:ln>
              <a:noFill/>
            </a:ln>
            <a:effectLst/>
          </c:spPr>
          <c:invertIfNegative val="0"/>
          <c:cat>
            <c:strRef>
              <c:f>' 4 - CLV Projection'!$C$23:$D$23</c:f>
              <c:strCache>
                <c:ptCount val="2"/>
                <c:pt idx="0">
                  <c:v>5-Year Revenue</c:v>
                </c:pt>
                <c:pt idx="1">
                  <c:v>5-Year Contribution Margin</c:v>
                </c:pt>
              </c:strCache>
            </c:strRef>
          </c:cat>
          <c:val>
            <c:numRef>
              <c:f>' 4 - CLV Projection'!$C$25:$D$25</c:f>
              <c:numCache>
                <c:formatCode>"$"#,##0</c:formatCode>
                <c:ptCount val="2"/>
                <c:pt idx="0">
                  <c:v>20887.5</c:v>
                </c:pt>
                <c:pt idx="1">
                  <c:v>4177.5</c:v>
                </c:pt>
              </c:numCache>
            </c:numRef>
          </c:val>
          <c:extLst>
            <c:ext xmlns:c16="http://schemas.microsoft.com/office/drawing/2014/chart" uri="{C3380CC4-5D6E-409C-BE32-E72D297353CC}">
              <c16:uniqueId val="{00000001-FCD9-4EEC-93B0-8FCBEEE092AE}"/>
            </c:ext>
          </c:extLst>
        </c:ser>
        <c:ser>
          <c:idx val="2"/>
          <c:order val="2"/>
          <c:tx>
            <c:strRef>
              <c:f>' 4 - CLV Projection'!$B$26</c:f>
              <c:strCache>
                <c:ptCount val="1"/>
                <c:pt idx="0">
                  <c:v>&lt;Example: Automated Backup, Disaster Recovery, &amp; Monitoring&gt;</c:v>
                </c:pt>
              </c:strCache>
            </c:strRef>
          </c:tx>
          <c:spPr>
            <a:solidFill>
              <a:schemeClr val="accent3"/>
            </a:solidFill>
            <a:ln>
              <a:noFill/>
            </a:ln>
            <a:effectLst/>
          </c:spPr>
          <c:invertIfNegative val="0"/>
          <c:cat>
            <c:strRef>
              <c:f>' 4 - CLV Projection'!$C$23:$D$23</c:f>
              <c:strCache>
                <c:ptCount val="2"/>
                <c:pt idx="0">
                  <c:v>5-Year Revenue</c:v>
                </c:pt>
                <c:pt idx="1">
                  <c:v>5-Year Contribution Margin</c:v>
                </c:pt>
              </c:strCache>
            </c:strRef>
          </c:cat>
          <c:val>
            <c:numRef>
              <c:f>' 4 - CLV Projection'!$C$26:$D$26</c:f>
              <c:numCache>
                <c:formatCode>"$"#,##0</c:formatCode>
                <c:ptCount val="2"/>
                <c:pt idx="0">
                  <c:v>36031.25</c:v>
                </c:pt>
                <c:pt idx="1">
                  <c:v>10408.854166666679</c:v>
                </c:pt>
              </c:numCache>
            </c:numRef>
          </c:val>
          <c:extLst>
            <c:ext xmlns:c16="http://schemas.microsoft.com/office/drawing/2014/chart" uri="{C3380CC4-5D6E-409C-BE32-E72D297353CC}">
              <c16:uniqueId val="{00000002-FCD9-4EEC-93B0-8FCBEEE092AE}"/>
            </c:ext>
          </c:extLst>
        </c:ser>
        <c:ser>
          <c:idx val="3"/>
          <c:order val="3"/>
          <c:tx>
            <c:strRef>
              <c:f>' 4 - CLV Projection'!$B$27</c:f>
              <c:strCache>
                <c:ptCount val="1"/>
                <c:pt idx="0">
                  <c:v>n/a</c:v>
                </c:pt>
              </c:strCache>
            </c:strRef>
          </c:tx>
          <c:spPr>
            <a:solidFill>
              <a:schemeClr val="accent4"/>
            </a:solidFill>
            <a:ln>
              <a:noFill/>
            </a:ln>
            <a:effectLst/>
          </c:spPr>
          <c:invertIfNegative val="0"/>
          <c:cat>
            <c:strRef>
              <c:f>' 4 - CLV Projection'!$C$23:$D$23</c:f>
              <c:strCache>
                <c:ptCount val="2"/>
                <c:pt idx="0">
                  <c:v>5-Year Revenue</c:v>
                </c:pt>
                <c:pt idx="1">
                  <c:v>5-Year Contribution Margin</c:v>
                </c:pt>
              </c:strCache>
            </c:strRef>
          </c:cat>
          <c:val>
            <c:numRef>
              <c:f>' 4 - CLV Projection'!$C$27:$D$27</c:f>
              <c:numCache>
                <c:formatCode>"$"#,##0</c:formatCode>
                <c:ptCount val="2"/>
                <c:pt idx="0">
                  <c:v>0</c:v>
                </c:pt>
                <c:pt idx="1">
                  <c:v>0</c:v>
                </c:pt>
              </c:numCache>
            </c:numRef>
          </c:val>
          <c:extLst>
            <c:ext xmlns:c16="http://schemas.microsoft.com/office/drawing/2014/chart" uri="{C3380CC4-5D6E-409C-BE32-E72D297353CC}">
              <c16:uniqueId val="{00000003-FCD9-4EEC-93B0-8FCBEEE092AE}"/>
            </c:ext>
          </c:extLst>
        </c:ser>
        <c:ser>
          <c:idx val="4"/>
          <c:order val="4"/>
          <c:tx>
            <c:strRef>
              <c:f>' 4 - CLV Projection'!$B$28</c:f>
              <c:strCache>
                <c:ptCount val="1"/>
                <c:pt idx="0">
                  <c:v>n/a</c:v>
                </c:pt>
              </c:strCache>
            </c:strRef>
          </c:tx>
          <c:spPr>
            <a:solidFill>
              <a:schemeClr val="accent5"/>
            </a:solidFill>
            <a:ln>
              <a:noFill/>
            </a:ln>
            <a:effectLst/>
          </c:spPr>
          <c:invertIfNegative val="0"/>
          <c:cat>
            <c:strRef>
              <c:f>' 4 - CLV Projection'!$C$23:$D$23</c:f>
              <c:strCache>
                <c:ptCount val="2"/>
                <c:pt idx="0">
                  <c:v>5-Year Revenue</c:v>
                </c:pt>
                <c:pt idx="1">
                  <c:v>5-Year Contribution Margin</c:v>
                </c:pt>
              </c:strCache>
            </c:strRef>
          </c:cat>
          <c:val>
            <c:numRef>
              <c:f>' 4 - CLV Projection'!$C$28:$D$28</c:f>
              <c:numCache>
                <c:formatCode>"$"#,##0</c:formatCode>
                <c:ptCount val="2"/>
                <c:pt idx="0">
                  <c:v>0</c:v>
                </c:pt>
                <c:pt idx="1">
                  <c:v>0</c:v>
                </c:pt>
              </c:numCache>
            </c:numRef>
          </c:val>
          <c:extLst>
            <c:ext xmlns:c16="http://schemas.microsoft.com/office/drawing/2014/chart" uri="{C3380CC4-5D6E-409C-BE32-E72D297353CC}">
              <c16:uniqueId val="{00000004-FCD9-4EEC-93B0-8FCBEEE092AE}"/>
            </c:ext>
          </c:extLst>
        </c:ser>
        <c:ser>
          <c:idx val="5"/>
          <c:order val="5"/>
          <c:tx>
            <c:strRef>
              <c:f>' 4 - CLV Projection'!$B$29</c:f>
              <c:strCache>
                <c:ptCount val="1"/>
                <c:pt idx="0">
                  <c:v>n/a</c:v>
                </c:pt>
              </c:strCache>
            </c:strRef>
          </c:tx>
          <c:spPr>
            <a:solidFill>
              <a:schemeClr val="accent6"/>
            </a:solidFill>
            <a:ln>
              <a:noFill/>
            </a:ln>
            <a:effectLst/>
          </c:spPr>
          <c:invertIfNegative val="0"/>
          <c:cat>
            <c:strRef>
              <c:f>' 4 - CLV Projection'!$C$23:$D$23</c:f>
              <c:strCache>
                <c:ptCount val="2"/>
                <c:pt idx="0">
                  <c:v>5-Year Revenue</c:v>
                </c:pt>
                <c:pt idx="1">
                  <c:v>5-Year Contribution Margin</c:v>
                </c:pt>
              </c:strCache>
            </c:strRef>
          </c:cat>
          <c:val>
            <c:numRef>
              <c:f>' 4 - CLV Projection'!$C$29:$D$29</c:f>
              <c:numCache>
                <c:formatCode>"$"#,##0</c:formatCode>
                <c:ptCount val="2"/>
                <c:pt idx="0">
                  <c:v>0</c:v>
                </c:pt>
                <c:pt idx="1">
                  <c:v>0</c:v>
                </c:pt>
              </c:numCache>
            </c:numRef>
          </c:val>
          <c:extLst>
            <c:ext xmlns:c16="http://schemas.microsoft.com/office/drawing/2014/chart" uri="{C3380CC4-5D6E-409C-BE32-E72D297353CC}">
              <c16:uniqueId val="{00000005-FCD9-4EEC-93B0-8FCBEEE092AE}"/>
            </c:ext>
          </c:extLst>
        </c:ser>
        <c:ser>
          <c:idx val="6"/>
          <c:order val="6"/>
          <c:tx>
            <c:strRef>
              <c:f>' 4 - CLV Projection'!$B$30</c:f>
              <c:strCache>
                <c:ptCount val="1"/>
                <c:pt idx="0">
                  <c:v>n/a</c:v>
                </c:pt>
              </c:strCache>
            </c:strRef>
          </c:tx>
          <c:spPr>
            <a:solidFill>
              <a:schemeClr val="accent1">
                <a:lumMod val="60000"/>
              </a:schemeClr>
            </a:solidFill>
            <a:ln>
              <a:noFill/>
            </a:ln>
            <a:effectLst/>
          </c:spPr>
          <c:invertIfNegative val="0"/>
          <c:cat>
            <c:strRef>
              <c:f>' 4 - CLV Projection'!$C$23:$D$23</c:f>
              <c:strCache>
                <c:ptCount val="2"/>
                <c:pt idx="0">
                  <c:v>5-Year Revenue</c:v>
                </c:pt>
                <c:pt idx="1">
                  <c:v>5-Year Contribution Margin</c:v>
                </c:pt>
              </c:strCache>
            </c:strRef>
          </c:cat>
          <c:val>
            <c:numRef>
              <c:f>' 4 - CLV Projection'!$C$30:$D$30</c:f>
              <c:numCache>
                <c:formatCode>"$"#,##0</c:formatCode>
                <c:ptCount val="2"/>
                <c:pt idx="0">
                  <c:v>0</c:v>
                </c:pt>
                <c:pt idx="1">
                  <c:v>0</c:v>
                </c:pt>
              </c:numCache>
            </c:numRef>
          </c:val>
          <c:extLst>
            <c:ext xmlns:c16="http://schemas.microsoft.com/office/drawing/2014/chart" uri="{C3380CC4-5D6E-409C-BE32-E72D297353CC}">
              <c16:uniqueId val="{00000006-FCD9-4EEC-93B0-8FCBEEE092AE}"/>
            </c:ext>
          </c:extLst>
        </c:ser>
        <c:ser>
          <c:idx val="7"/>
          <c:order val="7"/>
          <c:tx>
            <c:strRef>
              <c:f>' 4 - CLV Projection'!$B$31</c:f>
              <c:strCache>
                <c:ptCount val="1"/>
                <c:pt idx="0">
                  <c:v>n/a</c:v>
                </c:pt>
              </c:strCache>
            </c:strRef>
          </c:tx>
          <c:spPr>
            <a:solidFill>
              <a:schemeClr val="accent2">
                <a:lumMod val="60000"/>
              </a:schemeClr>
            </a:solidFill>
            <a:ln>
              <a:noFill/>
            </a:ln>
            <a:effectLst/>
          </c:spPr>
          <c:invertIfNegative val="0"/>
          <c:cat>
            <c:strRef>
              <c:f>' 4 - CLV Projection'!$C$23:$D$23</c:f>
              <c:strCache>
                <c:ptCount val="2"/>
                <c:pt idx="0">
                  <c:v>5-Year Revenue</c:v>
                </c:pt>
                <c:pt idx="1">
                  <c:v>5-Year Contribution Margin</c:v>
                </c:pt>
              </c:strCache>
            </c:strRef>
          </c:cat>
          <c:val>
            <c:numRef>
              <c:f>' 4 - CLV Projection'!$C$31:$D$31</c:f>
              <c:numCache>
                <c:formatCode>"$"#,##0</c:formatCode>
                <c:ptCount val="2"/>
                <c:pt idx="0">
                  <c:v>0</c:v>
                </c:pt>
                <c:pt idx="1">
                  <c:v>0</c:v>
                </c:pt>
              </c:numCache>
            </c:numRef>
          </c:val>
          <c:extLst>
            <c:ext xmlns:c16="http://schemas.microsoft.com/office/drawing/2014/chart" uri="{C3380CC4-5D6E-409C-BE32-E72D297353CC}">
              <c16:uniqueId val="{00000007-FCD9-4EEC-93B0-8FCBEEE092AE}"/>
            </c:ext>
          </c:extLst>
        </c:ser>
        <c:ser>
          <c:idx val="8"/>
          <c:order val="8"/>
          <c:tx>
            <c:strRef>
              <c:f>' 4 - CLV Projection'!$B$32</c:f>
              <c:strCache>
                <c:ptCount val="1"/>
                <c:pt idx="0">
                  <c:v>n/a</c:v>
                </c:pt>
              </c:strCache>
            </c:strRef>
          </c:tx>
          <c:spPr>
            <a:solidFill>
              <a:schemeClr val="accent3">
                <a:lumMod val="60000"/>
              </a:schemeClr>
            </a:solidFill>
            <a:ln>
              <a:noFill/>
            </a:ln>
            <a:effectLst/>
          </c:spPr>
          <c:invertIfNegative val="0"/>
          <c:cat>
            <c:strRef>
              <c:f>' 4 - CLV Projection'!$C$23:$D$23</c:f>
              <c:strCache>
                <c:ptCount val="2"/>
                <c:pt idx="0">
                  <c:v>5-Year Revenue</c:v>
                </c:pt>
                <c:pt idx="1">
                  <c:v>5-Year Contribution Margin</c:v>
                </c:pt>
              </c:strCache>
            </c:strRef>
          </c:cat>
          <c:val>
            <c:numRef>
              <c:f>' 4 - CLV Projection'!$C$32:$D$32</c:f>
              <c:numCache>
                <c:formatCode>"$"#,##0</c:formatCode>
                <c:ptCount val="2"/>
                <c:pt idx="0">
                  <c:v>0</c:v>
                </c:pt>
                <c:pt idx="1">
                  <c:v>0</c:v>
                </c:pt>
              </c:numCache>
            </c:numRef>
          </c:val>
          <c:extLst>
            <c:ext xmlns:c16="http://schemas.microsoft.com/office/drawing/2014/chart" uri="{C3380CC4-5D6E-409C-BE32-E72D297353CC}">
              <c16:uniqueId val="{00000008-FCD9-4EEC-93B0-8FCBEEE092AE}"/>
            </c:ext>
          </c:extLst>
        </c:ser>
        <c:ser>
          <c:idx val="9"/>
          <c:order val="9"/>
          <c:tx>
            <c:strRef>
              <c:f>' 4 - CLV Projection'!$B$33</c:f>
              <c:strCache>
                <c:ptCount val="1"/>
                <c:pt idx="0">
                  <c:v>n/a</c:v>
                </c:pt>
              </c:strCache>
            </c:strRef>
          </c:tx>
          <c:spPr>
            <a:solidFill>
              <a:schemeClr val="accent4">
                <a:lumMod val="60000"/>
              </a:schemeClr>
            </a:solidFill>
            <a:ln>
              <a:noFill/>
            </a:ln>
            <a:effectLst/>
          </c:spPr>
          <c:invertIfNegative val="0"/>
          <c:cat>
            <c:strRef>
              <c:f>' 4 - CLV Projection'!$C$23:$D$23</c:f>
              <c:strCache>
                <c:ptCount val="2"/>
                <c:pt idx="0">
                  <c:v>5-Year Revenue</c:v>
                </c:pt>
                <c:pt idx="1">
                  <c:v>5-Year Contribution Margin</c:v>
                </c:pt>
              </c:strCache>
            </c:strRef>
          </c:cat>
          <c:val>
            <c:numRef>
              <c:f>' 4 - CLV Projection'!$C$33:$D$33</c:f>
              <c:numCache>
                <c:formatCode>"$"#,##0</c:formatCode>
                <c:ptCount val="2"/>
                <c:pt idx="0">
                  <c:v>0</c:v>
                </c:pt>
                <c:pt idx="1">
                  <c:v>0</c:v>
                </c:pt>
              </c:numCache>
            </c:numRef>
          </c:val>
          <c:extLst>
            <c:ext xmlns:c16="http://schemas.microsoft.com/office/drawing/2014/chart" uri="{C3380CC4-5D6E-409C-BE32-E72D297353CC}">
              <c16:uniqueId val="{00000009-FCD9-4EEC-93B0-8FCBEEE092AE}"/>
            </c:ext>
          </c:extLst>
        </c:ser>
        <c:ser>
          <c:idx val="10"/>
          <c:order val="10"/>
          <c:tx>
            <c:strRef>
              <c:f>' 4 - CLV Projection'!$B$34</c:f>
              <c:strCache>
                <c:ptCount val="1"/>
                <c:pt idx="0">
                  <c:v>n/a</c:v>
                </c:pt>
              </c:strCache>
            </c:strRef>
          </c:tx>
          <c:spPr>
            <a:solidFill>
              <a:schemeClr val="accent5">
                <a:lumMod val="60000"/>
              </a:schemeClr>
            </a:solidFill>
            <a:ln>
              <a:noFill/>
            </a:ln>
            <a:effectLst/>
          </c:spPr>
          <c:invertIfNegative val="0"/>
          <c:cat>
            <c:strRef>
              <c:f>' 4 - CLV Projection'!$C$23:$D$23</c:f>
              <c:strCache>
                <c:ptCount val="2"/>
                <c:pt idx="0">
                  <c:v>5-Year Revenue</c:v>
                </c:pt>
                <c:pt idx="1">
                  <c:v>5-Year Contribution Margin</c:v>
                </c:pt>
              </c:strCache>
            </c:strRef>
          </c:cat>
          <c:val>
            <c:numRef>
              <c:f>' 4 - CLV Projection'!$C$34:$D$34</c:f>
              <c:numCache>
                <c:formatCode>"$"#,##0</c:formatCode>
                <c:ptCount val="2"/>
                <c:pt idx="0">
                  <c:v>0</c:v>
                </c:pt>
                <c:pt idx="1">
                  <c:v>0</c:v>
                </c:pt>
              </c:numCache>
            </c:numRef>
          </c:val>
          <c:extLst>
            <c:ext xmlns:c16="http://schemas.microsoft.com/office/drawing/2014/chart" uri="{C3380CC4-5D6E-409C-BE32-E72D297353CC}">
              <c16:uniqueId val="{0000000A-FCD9-4EEC-93B0-8FCBEEE092AE}"/>
            </c:ext>
          </c:extLst>
        </c:ser>
        <c:dLbls>
          <c:showLegendKey val="0"/>
          <c:showVal val="0"/>
          <c:showCatName val="0"/>
          <c:showSerName val="0"/>
          <c:showPercent val="0"/>
          <c:showBubbleSize val="0"/>
        </c:dLbls>
        <c:gapWidth val="150"/>
        <c:overlap val="100"/>
        <c:axId val="-1851431920"/>
        <c:axId val="-1851418864"/>
      </c:barChart>
      <c:catAx>
        <c:axId val="-1851431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418864"/>
        <c:crosses val="autoZero"/>
        <c:auto val="1"/>
        <c:lblAlgn val="ctr"/>
        <c:lblOffset val="100"/>
        <c:noMultiLvlLbl val="0"/>
      </c:catAx>
      <c:valAx>
        <c:axId val="-1851418864"/>
        <c:scaling>
          <c:orientation val="minMax"/>
        </c:scaling>
        <c:delete val="0"/>
        <c:axPos val="l"/>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431920"/>
        <c:crosses val="autoZero"/>
        <c:crossBetween val="between"/>
      </c:valAx>
      <c:spPr>
        <a:noFill/>
        <a:ln>
          <a:noFill/>
        </a:ln>
        <a:effectLst/>
      </c:spPr>
    </c:plotArea>
    <c:legend>
      <c:legendPos val="r"/>
      <c:layout>
        <c:manualLayout>
          <c:xMode val="edge"/>
          <c:yMode val="edge"/>
          <c:x val="0.47537957201968634"/>
          <c:y val="0.11299266788285361"/>
          <c:w val="0.49870872956205847"/>
          <c:h val="0.57584718898295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Yearly</a:t>
            </a:r>
            <a:r>
              <a:rPr lang="en-US" baseline="0"/>
              <a:t> Contribution &amp; Customer Add Growth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 4 - CLV Projection'!$B$5</c:f>
              <c:strCache>
                <c:ptCount val="1"/>
                <c:pt idx="0">
                  <c:v>Customer Add Assumptions</c:v>
                </c:pt>
              </c:strCache>
            </c:strRef>
          </c:tx>
          <c:spPr>
            <a:solidFill>
              <a:schemeClr val="accent1"/>
            </a:solidFill>
            <a:ln>
              <a:noFill/>
            </a:ln>
            <a:effectLst/>
          </c:spPr>
          <c:invertIfNegative val="0"/>
          <c:cat>
            <c:strRef>
              <c:f>' 4 - CLV Projection'!$C$4:$G$4</c:f>
              <c:strCache>
                <c:ptCount val="5"/>
                <c:pt idx="0">
                  <c:v>Year 1</c:v>
                </c:pt>
                <c:pt idx="1">
                  <c:v>Year 2</c:v>
                </c:pt>
                <c:pt idx="2">
                  <c:v>Year 3</c:v>
                </c:pt>
                <c:pt idx="3">
                  <c:v>Year 4</c:v>
                </c:pt>
                <c:pt idx="4">
                  <c:v>Year 5</c:v>
                </c:pt>
              </c:strCache>
            </c:strRef>
          </c:cat>
          <c:val>
            <c:numRef>
              <c:f>' 4 - CLV Projection'!$C$5:$G$5</c:f>
              <c:numCache>
                <c:formatCode>General</c:formatCode>
                <c:ptCount val="5"/>
                <c:pt idx="0">
                  <c:v>3</c:v>
                </c:pt>
                <c:pt idx="1">
                  <c:v>8</c:v>
                </c:pt>
                <c:pt idx="2">
                  <c:v>10</c:v>
                </c:pt>
                <c:pt idx="3">
                  <c:v>12</c:v>
                </c:pt>
                <c:pt idx="4">
                  <c:v>12</c:v>
                </c:pt>
              </c:numCache>
            </c:numRef>
          </c:val>
          <c:extLst>
            <c:ext xmlns:c16="http://schemas.microsoft.com/office/drawing/2014/chart" uri="{C3380CC4-5D6E-409C-BE32-E72D297353CC}">
              <c16:uniqueId val="{00000000-E568-47DA-BD87-07A54DFB94E1}"/>
            </c:ext>
          </c:extLst>
        </c:ser>
        <c:dLbls>
          <c:showLegendKey val="0"/>
          <c:showVal val="0"/>
          <c:showCatName val="0"/>
          <c:showSerName val="0"/>
          <c:showPercent val="0"/>
          <c:showBubbleSize val="0"/>
        </c:dLbls>
        <c:gapWidth val="219"/>
        <c:axId val="2067310719"/>
        <c:axId val="2067306143"/>
      </c:barChart>
      <c:lineChart>
        <c:grouping val="standard"/>
        <c:varyColors val="0"/>
        <c:ser>
          <c:idx val="1"/>
          <c:order val="1"/>
          <c:tx>
            <c:strRef>
              <c:f>' 4 - CLV Projection'!$B$6</c:f>
              <c:strCache>
                <c:ptCount val="1"/>
                <c:pt idx="0">
                  <c:v>Total Annual Contribution Margin</c:v>
                </c:pt>
              </c:strCache>
            </c:strRef>
          </c:tx>
          <c:spPr>
            <a:ln w="28575" cap="rnd">
              <a:solidFill>
                <a:schemeClr val="accent2"/>
              </a:solidFill>
              <a:round/>
            </a:ln>
            <a:effectLst/>
          </c:spPr>
          <c:marker>
            <c:symbol val="none"/>
          </c:marker>
          <c:cat>
            <c:strRef>
              <c:f>' 4 - CLV Projection'!$C$4:$G$4</c:f>
              <c:strCache>
                <c:ptCount val="5"/>
                <c:pt idx="0">
                  <c:v>Year 1</c:v>
                </c:pt>
                <c:pt idx="1">
                  <c:v>Year 2</c:v>
                </c:pt>
                <c:pt idx="2">
                  <c:v>Year 3</c:v>
                </c:pt>
                <c:pt idx="3">
                  <c:v>Year 4</c:v>
                </c:pt>
                <c:pt idx="4">
                  <c:v>Year 5</c:v>
                </c:pt>
              </c:strCache>
            </c:strRef>
          </c:cat>
          <c:val>
            <c:numRef>
              <c:f>' 4 - CLV Projection'!$C$6:$G$6</c:f>
              <c:numCache>
                <c:formatCode>"$"#,##0</c:formatCode>
                <c:ptCount val="5"/>
                <c:pt idx="0">
                  <c:v>18986.458333333332</c:v>
                </c:pt>
                <c:pt idx="1">
                  <c:v>77736.649305555547</c:v>
                </c:pt>
                <c:pt idx="2">
                  <c:v>161101.68402777778</c:v>
                </c:pt>
                <c:pt idx="3">
                  <c:v>259888.50694444444</c:v>
                </c:pt>
                <c:pt idx="4">
                  <c:v>362999.61805555539</c:v>
                </c:pt>
              </c:numCache>
            </c:numRef>
          </c:val>
          <c:smooth val="0"/>
          <c:extLst>
            <c:ext xmlns:c16="http://schemas.microsoft.com/office/drawing/2014/chart" uri="{C3380CC4-5D6E-409C-BE32-E72D297353CC}">
              <c16:uniqueId val="{00000001-E568-47DA-BD87-07A54DFB94E1}"/>
            </c:ext>
          </c:extLst>
        </c:ser>
        <c:dLbls>
          <c:showLegendKey val="0"/>
          <c:showVal val="0"/>
          <c:showCatName val="0"/>
          <c:showSerName val="0"/>
          <c:showPercent val="0"/>
          <c:showBubbleSize val="0"/>
        </c:dLbls>
        <c:marker val="1"/>
        <c:smooth val="0"/>
        <c:axId val="1445554463"/>
        <c:axId val="1445552383"/>
      </c:lineChart>
      <c:valAx>
        <c:axId val="2067306143"/>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7310719"/>
        <c:crosses val="autoZero"/>
        <c:crossBetween val="between"/>
      </c:valAx>
      <c:catAx>
        <c:axId val="2067310719"/>
        <c:scaling>
          <c:orientation val="minMax"/>
        </c:scaling>
        <c:delete val="1"/>
        <c:axPos val="b"/>
        <c:numFmt formatCode="General" sourceLinked="1"/>
        <c:majorTickMark val="out"/>
        <c:minorTickMark val="none"/>
        <c:tickLblPos val="nextTo"/>
        <c:crossAx val="2067306143"/>
        <c:crosses val="autoZero"/>
        <c:auto val="1"/>
        <c:lblAlgn val="ctr"/>
        <c:lblOffset val="100"/>
        <c:noMultiLvlLbl val="0"/>
      </c:catAx>
      <c:valAx>
        <c:axId val="1445552383"/>
        <c:scaling>
          <c:orientation val="minMax"/>
        </c:scaling>
        <c:delete val="0"/>
        <c:axPos val="r"/>
        <c:numFmt formatCode="&quot;$&quot;#,##0,\K"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5554463"/>
        <c:crosses val="max"/>
        <c:crossBetween val="between"/>
      </c:valAx>
      <c:catAx>
        <c:axId val="1445554463"/>
        <c:scaling>
          <c:orientation val="minMax"/>
        </c:scaling>
        <c:delete val="1"/>
        <c:axPos val="b"/>
        <c:numFmt formatCode="General" sourceLinked="1"/>
        <c:majorTickMark val="out"/>
        <c:minorTickMark val="none"/>
        <c:tickLblPos val="nextTo"/>
        <c:crossAx val="1445552383"/>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452438</xdr:colOff>
      <xdr:row>11</xdr:row>
      <xdr:rowOff>99660</xdr:rowOff>
    </xdr:from>
    <xdr:ext cx="11951229" cy="552844"/>
    <xdr:sp macro="" textlink="">
      <xdr:nvSpPr>
        <xdr:cNvPr id="2" name="TextBox 1"/>
        <xdr:cNvSpPr txBox="1"/>
      </xdr:nvSpPr>
      <xdr:spPr>
        <a:xfrm>
          <a:off x="1214438" y="4332993"/>
          <a:ext cx="11951229" cy="552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900">
              <a:solidFill>
                <a:schemeClr val="tx1"/>
              </a:solidFill>
              <a:effectLst/>
              <a:latin typeface="Segoe UI" panose="020B0502040204020203" pitchFamily="34" charset="0"/>
              <a:ea typeface="+mn-ea"/>
              <a:cs typeface="Segoe UI" panose="020B0502040204020203" pitchFamily="34" charset="0"/>
            </a:rPr>
            <a:t>This model is for informational purposes only.  The opinions and views expressed in this document are those of CloudSpeed  and do not necessarily state or reflect those of Microsoft.  MICROSOFT MAKES NO WARRANTIES, EXPRESS, IMPLIED OR STATUTORY, AS TO THE INFORMATION IN THIS DOCUMENT.</a:t>
          </a:r>
          <a:endParaRPr lang="en-CA" sz="900">
            <a:solidFill>
              <a:schemeClr val="tx1"/>
            </a:solidFill>
            <a:effectLst/>
            <a:latin typeface="Segoe UI" panose="020B0502040204020203" pitchFamily="34" charset="0"/>
            <a:ea typeface="+mn-ea"/>
            <a:cs typeface="Segoe UI" panose="020B0502040204020203" pitchFamily="34" charset="0"/>
          </a:endParaRPr>
        </a:p>
        <a:p>
          <a:endParaRPr lang="en-CA" sz="900">
            <a:latin typeface="Segoe UI" panose="020B0502040204020203" pitchFamily="34" charset="0"/>
            <a:cs typeface="Segoe UI" panose="020B0502040204020203"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118534</xdr:colOff>
      <xdr:row>14</xdr:row>
      <xdr:rowOff>127000</xdr:rowOff>
    </xdr:from>
    <xdr:ext cx="7684910" cy="706347"/>
    <xdr:sp macro="" textlink="">
      <xdr:nvSpPr>
        <xdr:cNvPr id="17" name="TextBox 16"/>
        <xdr:cNvSpPr txBox="1"/>
      </xdr:nvSpPr>
      <xdr:spPr>
        <a:xfrm>
          <a:off x="118534" y="4572000"/>
          <a:ext cx="7684910" cy="706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900">
              <a:solidFill>
                <a:schemeClr val="tx1"/>
              </a:solidFill>
              <a:effectLst/>
              <a:latin typeface="Segoe UI" panose="020B0502040204020203" pitchFamily="34" charset="0"/>
              <a:ea typeface="+mn-ea"/>
              <a:cs typeface="Segoe UI" panose="020B0502040204020203" pitchFamily="34" charset="0"/>
            </a:rPr>
            <a:t>This model is for informational purposes only.  The opinions and views expressed in this document are those of CloudSpeed  and do not necessarily state or reflect those of Microsoft.  MICROSOFT MAKES NO WARRANTIES, EXPRESS, IMPLIED OR STATUTORY, AS TO THE INFORMATION IN THIS DOCUMENT.</a:t>
          </a:r>
          <a:endParaRPr lang="en-CA" sz="900">
            <a:solidFill>
              <a:schemeClr val="tx1"/>
            </a:solidFill>
            <a:effectLst/>
            <a:latin typeface="Segoe UI" panose="020B0502040204020203" pitchFamily="34" charset="0"/>
            <a:ea typeface="+mn-ea"/>
            <a:cs typeface="Segoe UI" panose="020B0502040204020203" pitchFamily="34" charset="0"/>
          </a:endParaRPr>
        </a:p>
        <a:p>
          <a:endParaRPr lang="en-CA" sz="900">
            <a:latin typeface="Segoe UI" panose="020B0502040204020203" pitchFamily="34" charset="0"/>
            <a:cs typeface="Segoe UI" panose="020B0502040204020203"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133173</xdr:colOff>
      <xdr:row>21</xdr:row>
      <xdr:rowOff>124178</xdr:rowOff>
    </xdr:from>
    <xdr:to>
      <xdr:col>10</xdr:col>
      <xdr:colOff>36159</xdr:colOff>
      <xdr:row>38</xdr:row>
      <xdr:rowOff>66145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xdr:colOff>
      <xdr:row>35</xdr:row>
      <xdr:rowOff>105832</xdr:rowOff>
    </xdr:from>
    <xdr:ext cx="6124222" cy="1121834"/>
    <xdr:sp macro="" textlink="">
      <xdr:nvSpPr>
        <xdr:cNvPr id="3" name="TextBox 2"/>
        <xdr:cNvSpPr txBox="1"/>
      </xdr:nvSpPr>
      <xdr:spPr>
        <a:xfrm>
          <a:off x="1" y="5129388"/>
          <a:ext cx="6124222" cy="1121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900">
              <a:solidFill>
                <a:schemeClr val="tx1"/>
              </a:solidFill>
              <a:effectLst/>
              <a:latin typeface="Segoe UI" panose="020B0502040204020203" pitchFamily="34" charset="0"/>
              <a:ea typeface="+mn-ea"/>
              <a:cs typeface="Segoe UI" panose="020B0502040204020203" pitchFamily="34" charset="0"/>
            </a:rPr>
            <a:t>This model is for informational purposes only.  The opinions and views expressed in this document are those of CloudSpeed  and do not necessarily state or reflect those of Microsoft.  MICROSOFT MAKES NO WARRANTIES, EXPRESS, IMPLIED OR STATUTORY, AS TO THE INFORMATION IN THIS DOCUMENT.</a:t>
          </a:r>
          <a:endParaRPr lang="en-CA" sz="900">
            <a:solidFill>
              <a:schemeClr val="tx1"/>
            </a:solidFill>
            <a:effectLst/>
            <a:latin typeface="Segoe UI" panose="020B0502040204020203" pitchFamily="34" charset="0"/>
            <a:ea typeface="+mn-ea"/>
            <a:cs typeface="Segoe UI" panose="020B0502040204020203" pitchFamily="34" charset="0"/>
          </a:endParaRPr>
        </a:p>
        <a:p>
          <a:endParaRPr lang="en-CA" sz="900">
            <a:latin typeface="Segoe UI" panose="020B0502040204020203" pitchFamily="34" charset="0"/>
            <a:cs typeface="Segoe UI" panose="020B0502040204020203" pitchFamily="34" charset="0"/>
          </a:endParaRPr>
        </a:p>
      </xdr:txBody>
    </xdr:sp>
    <xdr:clientData/>
  </xdr:oneCellAnchor>
  <xdr:twoCellAnchor>
    <xdr:from>
      <xdr:col>1</xdr:col>
      <xdr:colOff>91280</xdr:colOff>
      <xdr:row>7</xdr:row>
      <xdr:rowOff>37306</xdr:rowOff>
    </xdr:from>
    <xdr:to>
      <xdr:col>7</xdr:col>
      <xdr:colOff>55561</xdr:colOff>
      <xdr:row>20</xdr:row>
      <xdr:rowOff>89694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2</xdr:col>
      <xdr:colOff>367393</xdr:colOff>
      <xdr:row>3</xdr:row>
      <xdr:rowOff>149679</xdr:rowOff>
    </xdr:from>
    <xdr:ext cx="3852333" cy="1013354"/>
    <xdr:sp macro="" textlink="">
      <xdr:nvSpPr>
        <xdr:cNvPr id="2" name="TextBox 1"/>
        <xdr:cNvSpPr txBox="1"/>
      </xdr:nvSpPr>
      <xdr:spPr>
        <a:xfrm>
          <a:off x="462643" y="884465"/>
          <a:ext cx="3852333" cy="1013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900">
              <a:solidFill>
                <a:schemeClr val="tx1"/>
              </a:solidFill>
              <a:effectLst/>
              <a:latin typeface="Segoe UI" panose="020B0502040204020203" pitchFamily="34" charset="0"/>
              <a:ea typeface="+mn-ea"/>
              <a:cs typeface="Segoe UI" panose="020B0502040204020203" pitchFamily="34" charset="0"/>
            </a:rPr>
            <a:t>This model is for informational purposes only.  The opinions and views expressed in this document are those of CloudSpeed  and do not necessarily state or reflect those of Microsoft.  MICROSOFT MAKES NO WARRANTIES, EXPRESS, IMPLIED OR STATUTORY, AS TO THE INFORMATION IN THIS DOCUMENT.</a:t>
          </a:r>
          <a:endParaRPr lang="en-CA" sz="900">
            <a:solidFill>
              <a:schemeClr val="tx1"/>
            </a:solidFill>
            <a:effectLst/>
            <a:latin typeface="Segoe UI" panose="020B0502040204020203" pitchFamily="34" charset="0"/>
            <a:ea typeface="+mn-ea"/>
            <a:cs typeface="Segoe UI" panose="020B0502040204020203" pitchFamily="34" charset="0"/>
          </a:endParaRPr>
        </a:p>
        <a:p>
          <a:endParaRPr lang="en-CA" sz="900">
            <a:latin typeface="Segoe UI" panose="020B0502040204020203" pitchFamily="34" charset="0"/>
            <a:cs typeface="Segoe UI" panose="020B0502040204020203"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showGridLines="0" zoomScale="90" zoomScaleNormal="90" workbookViewId="0">
      <selection activeCell="C11" sqref="C11"/>
    </sheetView>
  </sheetViews>
  <sheetFormatPr defaultColWidth="8.73046875" defaultRowHeight="18.75" x14ac:dyDescent="0.7"/>
  <cols>
    <col min="1" max="1" width="1.73046875" style="11" customWidth="1"/>
    <col min="2" max="2" width="2.73046875" style="11" customWidth="1"/>
    <col min="3" max="3" width="166.06640625" style="11" customWidth="1"/>
    <col min="4" max="16384" width="8.73046875" style="11"/>
  </cols>
  <sheetData>
    <row r="1" spans="2:4" ht="35.549999999999997" customHeight="1" x14ac:dyDescent="0.7">
      <c r="B1" s="9" t="s">
        <v>218</v>
      </c>
      <c r="C1" s="10"/>
      <c r="D1" s="10"/>
    </row>
    <row r="2" spans="2:4" ht="17.55" customHeight="1" x14ac:dyDescent="0.7">
      <c r="B2" s="12" t="s">
        <v>216</v>
      </c>
      <c r="C2" s="13"/>
      <c r="D2" s="13"/>
    </row>
    <row r="3" spans="2:4" ht="6" customHeight="1" x14ac:dyDescent="0.7">
      <c r="B3" s="71"/>
      <c r="C3" s="72"/>
      <c r="D3" s="71"/>
    </row>
    <row r="4" spans="2:4" ht="19.5" customHeight="1" x14ac:dyDescent="0.7">
      <c r="C4" s="73" t="s">
        <v>219</v>
      </c>
    </row>
    <row r="5" spans="2:4" ht="32.25" customHeight="1" x14ac:dyDescent="0.7">
      <c r="C5" s="16" t="s">
        <v>241</v>
      </c>
    </row>
    <row r="6" spans="2:4" ht="7.5" customHeight="1" x14ac:dyDescent="0.7">
      <c r="C6" s="15"/>
    </row>
    <row r="7" spans="2:4" x14ac:dyDescent="0.7">
      <c r="C7" s="16" t="s">
        <v>206</v>
      </c>
    </row>
    <row r="8" spans="2:4" ht="4.5" customHeight="1" x14ac:dyDescent="0.7">
      <c r="C8" s="16"/>
    </row>
    <row r="9" spans="2:4" ht="37.5" x14ac:dyDescent="0.7">
      <c r="C9" s="16" t="s">
        <v>217</v>
      </c>
    </row>
    <row r="10" spans="2:4" ht="8.25" customHeight="1" x14ac:dyDescent="0.7">
      <c r="C10" s="16"/>
    </row>
    <row r="11" spans="2:4" x14ac:dyDescent="0.7">
      <c r="C11" s="16" t="s">
        <v>9</v>
      </c>
    </row>
    <row r="12" spans="2:4" ht="10.5" customHeight="1" x14ac:dyDescent="0.7">
      <c r="C12" s="14"/>
    </row>
    <row r="13" spans="2:4" x14ac:dyDescent="0.7">
      <c r="C13" s="14"/>
    </row>
    <row r="14" spans="2:4" x14ac:dyDescent="0.7">
      <c r="C14" s="14"/>
    </row>
    <row r="15" spans="2:4" x14ac:dyDescent="0.7">
      <c r="C15" s="14"/>
    </row>
    <row r="16" spans="2:4" x14ac:dyDescent="0.7">
      <c r="C16" s="14"/>
    </row>
    <row r="17" spans="3:3" x14ac:dyDescent="0.7">
      <c r="C17" s="17"/>
    </row>
    <row r="18" spans="3:3" x14ac:dyDescent="0.7">
      <c r="C18" s="17"/>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
  <sheetViews>
    <sheetView showGridLines="0" workbookViewId="0">
      <pane ySplit="1" topLeftCell="A2" activePane="bottomLeft" state="frozen"/>
      <selection pane="bottomLeft" activeCell="D15" sqref="D15"/>
    </sheetView>
  </sheetViews>
  <sheetFormatPr defaultRowHeight="14.25" x14ac:dyDescent="0.45"/>
  <cols>
    <col min="2" max="4" width="55.73046875" customWidth="1"/>
  </cols>
  <sheetData>
    <row r="1" spans="2:4" ht="36" customHeight="1" x14ac:dyDescent="0.45">
      <c r="B1" s="118" t="s">
        <v>212</v>
      </c>
      <c r="C1" s="119" t="s">
        <v>213</v>
      </c>
      <c r="D1" s="119" t="s">
        <v>214</v>
      </c>
    </row>
    <row r="2" spans="2:4" s="122" customFormat="1" ht="41.25" customHeight="1" x14ac:dyDescent="0.55000000000000004">
      <c r="B2" s="123" t="s">
        <v>220</v>
      </c>
      <c r="C2" s="123" t="s">
        <v>221</v>
      </c>
      <c r="D2" s="123" t="s">
        <v>222</v>
      </c>
    </row>
    <row r="3" spans="2:4" ht="61.5" x14ac:dyDescent="0.45">
      <c r="B3" s="120" t="s">
        <v>2</v>
      </c>
      <c r="C3" s="120" t="s">
        <v>242</v>
      </c>
      <c r="D3" s="120" t="s">
        <v>243</v>
      </c>
    </row>
    <row r="4" spans="2:4" ht="45" customHeight="1" x14ac:dyDescent="0.45">
      <c r="B4" s="120" t="s">
        <v>223</v>
      </c>
      <c r="C4" s="120" t="s">
        <v>244</v>
      </c>
      <c r="D4" s="120" t="s">
        <v>225</v>
      </c>
    </row>
    <row r="5" spans="2:4" ht="46.15" x14ac:dyDescent="0.45">
      <c r="B5" s="120" t="s">
        <v>224</v>
      </c>
      <c r="C5" s="120" t="s">
        <v>245</v>
      </c>
      <c r="D5" s="120" t="s">
        <v>226</v>
      </c>
    </row>
    <row r="6" spans="2:4" ht="30.75" x14ac:dyDescent="0.45">
      <c r="B6" s="121" t="s">
        <v>228</v>
      </c>
      <c r="C6" s="120" t="s">
        <v>215</v>
      </c>
      <c r="D6" s="120" t="s">
        <v>246</v>
      </c>
    </row>
    <row r="7" spans="2:4" ht="76.900000000000006" x14ac:dyDescent="0.45">
      <c r="B7" s="121" t="s">
        <v>229</v>
      </c>
      <c r="C7" s="120" t="s">
        <v>230</v>
      </c>
      <c r="D7" s="120" t="s">
        <v>247</v>
      </c>
    </row>
    <row r="8" spans="2:4" ht="61.5" x14ac:dyDescent="0.45">
      <c r="B8" s="121" t="s">
        <v>231</v>
      </c>
      <c r="C8" s="120" t="s">
        <v>240</v>
      </c>
      <c r="D8" s="120" t="s">
        <v>248</v>
      </c>
    </row>
    <row r="9" spans="2:4" ht="46.15" x14ac:dyDescent="0.45">
      <c r="B9" s="121" t="s">
        <v>232</v>
      </c>
      <c r="C9" s="120" t="s">
        <v>233</v>
      </c>
      <c r="D9" s="120" t="s">
        <v>249</v>
      </c>
    </row>
    <row r="10" spans="2:4" ht="61.5" x14ac:dyDescent="0.45">
      <c r="B10" s="121" t="s">
        <v>3</v>
      </c>
      <c r="C10" s="120" t="s">
        <v>234</v>
      </c>
      <c r="D10" s="120" t="s">
        <v>250</v>
      </c>
    </row>
    <row r="11" spans="2:4" ht="30.75" x14ac:dyDescent="0.45">
      <c r="B11" s="121" t="s">
        <v>235</v>
      </c>
      <c r="C11" s="120" t="s">
        <v>238</v>
      </c>
      <c r="D11" s="123" t="s">
        <v>236</v>
      </c>
    </row>
    <row r="12" spans="2:4" ht="30.75" customHeight="1" x14ac:dyDescent="0.45">
      <c r="B12" s="121" t="s">
        <v>184</v>
      </c>
      <c r="C12" s="120" t="s">
        <v>237</v>
      </c>
      <c r="D12" s="123" t="s">
        <v>236</v>
      </c>
    </row>
    <row r="13" spans="2:4" ht="29.25" customHeight="1" x14ac:dyDescent="0.45">
      <c r="B13" s="121" t="s">
        <v>185</v>
      </c>
      <c r="C13" s="120" t="s">
        <v>239</v>
      </c>
      <c r="D13" s="123" t="s">
        <v>236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showGridLines="0" zoomScale="85" zoomScaleNormal="85" workbookViewId="0">
      <selection activeCell="C19" sqref="C19"/>
    </sheetView>
  </sheetViews>
  <sheetFormatPr defaultColWidth="9.06640625" defaultRowHeight="16.5" x14ac:dyDescent="0.6"/>
  <cols>
    <col min="1" max="1" width="1.73046875" style="1" customWidth="1"/>
    <col min="2" max="2" width="34.796875" style="4" customWidth="1"/>
    <col min="3" max="3" width="145.265625" style="1" customWidth="1"/>
    <col min="4" max="16384" width="9.06640625" style="1"/>
  </cols>
  <sheetData>
    <row r="1" spans="2:3" s="87" customFormat="1" ht="35.549999999999997" customHeight="1" x14ac:dyDescent="1.1499999999999999">
      <c r="B1" s="109" t="s">
        <v>197</v>
      </c>
      <c r="C1" s="110"/>
    </row>
    <row r="2" spans="2:3" ht="49.05" customHeight="1" x14ac:dyDescent="0.6">
      <c r="B2" s="140" t="s">
        <v>198</v>
      </c>
      <c r="C2" s="141"/>
    </row>
    <row r="3" spans="2:3" ht="25.5" customHeight="1" x14ac:dyDescent="0.6">
      <c r="B3" s="76" t="s">
        <v>199</v>
      </c>
      <c r="C3" s="100" t="s">
        <v>205</v>
      </c>
    </row>
    <row r="4" spans="2:3" ht="75.75" customHeight="1" x14ac:dyDescent="0.6">
      <c r="B4" s="76" t="s">
        <v>187</v>
      </c>
      <c r="C4" s="100" t="s">
        <v>205</v>
      </c>
    </row>
    <row r="5" spans="2:3" ht="72.75" customHeight="1" x14ac:dyDescent="0.6">
      <c r="B5" s="76" t="s">
        <v>200</v>
      </c>
      <c r="C5" s="100" t="s">
        <v>205</v>
      </c>
    </row>
    <row r="6" spans="2:3" x14ac:dyDescent="0.6">
      <c r="B6" s="135" t="s">
        <v>188</v>
      </c>
      <c r="C6" s="102" t="s">
        <v>190</v>
      </c>
    </row>
    <row r="7" spans="2:3" x14ac:dyDescent="0.6">
      <c r="B7" s="136"/>
      <c r="C7" s="102" t="s">
        <v>191</v>
      </c>
    </row>
    <row r="8" spans="2:3" x14ac:dyDescent="0.6">
      <c r="B8" s="136"/>
      <c r="C8" s="102" t="s">
        <v>192</v>
      </c>
    </row>
    <row r="9" spans="2:3" x14ac:dyDescent="0.6">
      <c r="B9" s="136"/>
      <c r="C9" s="102" t="s">
        <v>193</v>
      </c>
    </row>
    <row r="10" spans="2:3" x14ac:dyDescent="0.6">
      <c r="B10" s="137"/>
      <c r="C10" s="102" t="s">
        <v>194</v>
      </c>
    </row>
    <row r="11" spans="2:3" ht="49.5" customHeight="1" x14ac:dyDescent="0.6">
      <c r="B11" s="138" t="s">
        <v>195</v>
      </c>
      <c r="C11" s="102" t="s">
        <v>190</v>
      </c>
    </row>
    <row r="12" spans="2:3" x14ac:dyDescent="0.6">
      <c r="B12" s="139"/>
      <c r="C12" s="102" t="s">
        <v>191</v>
      </c>
    </row>
    <row r="13" spans="2:3" x14ac:dyDescent="0.6">
      <c r="B13" s="139"/>
      <c r="C13" s="102" t="s">
        <v>192</v>
      </c>
    </row>
    <row r="14" spans="2:3" x14ac:dyDescent="0.6">
      <c r="B14" s="139"/>
      <c r="C14" s="102" t="s">
        <v>193</v>
      </c>
    </row>
    <row r="15" spans="2:3" x14ac:dyDescent="0.6">
      <c r="B15" s="139"/>
      <c r="C15" s="103" t="s">
        <v>194</v>
      </c>
    </row>
    <row r="16" spans="2:3" ht="54" customHeight="1" x14ac:dyDescent="0.6">
      <c r="B16" s="101" t="s">
        <v>210</v>
      </c>
      <c r="C16" s="100" t="s">
        <v>205</v>
      </c>
    </row>
  </sheetData>
  <mergeCells count="3">
    <mergeCell ref="B6:B10"/>
    <mergeCell ref="B11:B15"/>
    <mergeCell ref="B2:C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1"/>
  <sheetViews>
    <sheetView showGridLines="0" tabSelected="1" zoomScale="90" zoomScaleNormal="90" workbookViewId="0">
      <selection activeCell="K12" sqref="K12"/>
    </sheetView>
  </sheetViews>
  <sheetFormatPr defaultColWidth="9.06640625" defaultRowHeight="16.5" x14ac:dyDescent="0.6"/>
  <cols>
    <col min="1" max="1" width="1.73046875" style="1" customWidth="1"/>
    <col min="2" max="2" width="61.73046875" style="1" customWidth="1"/>
    <col min="3" max="3" width="9.796875" style="1" customWidth="1"/>
    <col min="4" max="4" width="18.33203125" style="1" customWidth="1"/>
    <col min="5" max="5" width="23.06640625" style="1" customWidth="1"/>
    <col min="6" max="6" width="17.33203125" style="1" customWidth="1"/>
    <col min="7" max="7" width="18.265625" style="1" customWidth="1"/>
    <col min="8" max="9" width="18.06640625" style="1" customWidth="1"/>
    <col min="10" max="10" width="1.796875" style="1" customWidth="1"/>
    <col min="11" max="11" width="16.73046875" style="1" customWidth="1"/>
    <col min="12" max="16384" width="9.06640625" style="1"/>
  </cols>
  <sheetData>
    <row r="1" spans="2:11" s="52" customFormat="1" ht="35.549999999999997" customHeight="1" x14ac:dyDescent="0.6">
      <c r="B1" s="113" t="s">
        <v>204</v>
      </c>
      <c r="C1" s="111"/>
      <c r="D1" s="111"/>
      <c r="E1" s="111"/>
      <c r="G1" s="142" t="s">
        <v>196</v>
      </c>
      <c r="H1" s="142"/>
      <c r="I1" s="88">
        <f>'Detailed Calculations'!BK68</f>
        <v>44776.354166666657</v>
      </c>
    </row>
    <row r="2" spans="2:11" s="86" customFormat="1" ht="20.65" thickBot="1" x14ac:dyDescent="0.75">
      <c r="B2" s="106" t="s">
        <v>202</v>
      </c>
      <c r="C2" s="112"/>
      <c r="D2" s="112"/>
      <c r="E2" s="112"/>
      <c r="F2" s="112"/>
      <c r="G2" s="112"/>
      <c r="H2" s="112"/>
      <c r="I2" s="112"/>
    </row>
    <row r="3" spans="2:11" ht="82.5" customHeight="1" x14ac:dyDescent="0.6">
      <c r="B3" s="79" t="s">
        <v>201</v>
      </c>
      <c r="C3" s="89" t="s">
        <v>2</v>
      </c>
      <c r="D3" s="89" t="s">
        <v>166</v>
      </c>
      <c r="E3" s="89" t="s">
        <v>227</v>
      </c>
      <c r="F3" s="89" t="s">
        <v>165</v>
      </c>
      <c r="G3" s="89" t="s">
        <v>171</v>
      </c>
      <c r="H3" s="89" t="s">
        <v>172</v>
      </c>
      <c r="I3" s="78" t="s">
        <v>3</v>
      </c>
    </row>
    <row r="4" spans="2:11" ht="19.05" customHeight="1" x14ac:dyDescent="0.6">
      <c r="B4" s="91" t="s">
        <v>255</v>
      </c>
      <c r="C4" s="92">
        <v>25</v>
      </c>
      <c r="D4" s="129">
        <f>C4*20*12</f>
        <v>6000</v>
      </c>
      <c r="E4" s="124">
        <v>5000</v>
      </c>
      <c r="F4" s="124"/>
      <c r="G4" s="124">
        <f>C4*35*12</f>
        <v>10500</v>
      </c>
      <c r="H4" s="124"/>
      <c r="I4" s="93">
        <v>1</v>
      </c>
    </row>
    <row r="5" spans="2:11" ht="19.05" customHeight="1" x14ac:dyDescent="0.6">
      <c r="B5" s="94" t="s">
        <v>256</v>
      </c>
      <c r="C5" s="95">
        <v>25</v>
      </c>
      <c r="D5" s="130">
        <f>C5*15*12</f>
        <v>4500</v>
      </c>
      <c r="E5" s="125"/>
      <c r="F5" s="125"/>
      <c r="G5" s="125"/>
      <c r="H5" s="125"/>
      <c r="I5" s="96">
        <v>3</v>
      </c>
    </row>
    <row r="6" spans="2:11" ht="19.05" customHeight="1" x14ac:dyDescent="0.6">
      <c r="B6" s="94" t="s">
        <v>257</v>
      </c>
      <c r="C6" s="95"/>
      <c r="D6" s="130">
        <v>5000</v>
      </c>
      <c r="E6" s="125">
        <v>3000</v>
      </c>
      <c r="F6" s="125"/>
      <c r="G6" s="125">
        <v>2500</v>
      </c>
      <c r="H6" s="125"/>
      <c r="I6" s="96">
        <v>6</v>
      </c>
    </row>
    <row r="7" spans="2:11" ht="19.05" customHeight="1" x14ac:dyDescent="0.6">
      <c r="B7" s="94"/>
      <c r="C7" s="95"/>
      <c r="D7" s="130"/>
      <c r="E7" s="125"/>
      <c r="F7" s="125"/>
      <c r="G7" s="125"/>
      <c r="H7" s="125"/>
      <c r="I7" s="96"/>
    </row>
    <row r="8" spans="2:11" ht="19.05" customHeight="1" x14ac:dyDescent="0.6">
      <c r="B8" s="94"/>
      <c r="C8" s="95"/>
      <c r="D8" s="130"/>
      <c r="E8" s="125"/>
      <c r="F8" s="125"/>
      <c r="G8" s="125"/>
      <c r="H8" s="125"/>
      <c r="I8" s="96"/>
    </row>
    <row r="9" spans="2:11" ht="19.05" customHeight="1" x14ac:dyDescent="0.6">
      <c r="B9" s="94"/>
      <c r="C9" s="95"/>
      <c r="D9" s="130"/>
      <c r="E9" s="125"/>
      <c r="F9" s="125"/>
      <c r="G9" s="125"/>
      <c r="H9" s="125"/>
      <c r="I9" s="96"/>
    </row>
    <row r="10" spans="2:11" ht="19.05" customHeight="1" x14ac:dyDescent="0.6">
      <c r="B10" s="94"/>
      <c r="C10" s="95"/>
      <c r="D10" s="130"/>
      <c r="E10" s="125"/>
      <c r="F10" s="125"/>
      <c r="G10" s="125"/>
      <c r="H10" s="125"/>
      <c r="I10" s="96"/>
    </row>
    <row r="11" spans="2:11" ht="19.05" customHeight="1" x14ac:dyDescent="0.6">
      <c r="B11" s="94"/>
      <c r="C11" s="95"/>
      <c r="D11" s="130"/>
      <c r="E11" s="125"/>
      <c r="F11" s="125"/>
      <c r="G11" s="125"/>
      <c r="H11" s="125"/>
      <c r="I11" s="96"/>
    </row>
    <row r="12" spans="2:11" ht="19.05" customHeight="1" x14ac:dyDescent="0.6">
      <c r="B12" s="94"/>
      <c r="C12" s="95"/>
      <c r="D12" s="130"/>
      <c r="E12" s="125"/>
      <c r="F12" s="125"/>
      <c r="G12" s="125"/>
      <c r="H12" s="125"/>
      <c r="I12" s="96"/>
    </row>
    <row r="13" spans="2:11" ht="19.05" customHeight="1" x14ac:dyDescent="0.6">
      <c r="B13" s="94"/>
      <c r="C13" s="95"/>
      <c r="D13" s="130"/>
      <c r="E13" s="125"/>
      <c r="F13" s="125"/>
      <c r="G13" s="125"/>
      <c r="H13" s="125"/>
      <c r="I13" s="96"/>
    </row>
    <row r="14" spans="2:11" ht="19.05" customHeight="1" thickBot="1" x14ac:dyDescent="0.65">
      <c r="B14" s="97"/>
      <c r="C14" s="98"/>
      <c r="D14" s="131"/>
      <c r="E14" s="126"/>
      <c r="F14" s="126"/>
      <c r="G14" s="126"/>
      <c r="H14" s="126"/>
      <c r="I14" s="99"/>
      <c r="K14" s="127"/>
    </row>
    <row r="15" spans="2:11" ht="13.5" customHeight="1" x14ac:dyDescent="0.6">
      <c r="B15" s="3"/>
      <c r="C15" s="3"/>
      <c r="D15" s="3"/>
      <c r="E15" s="3"/>
      <c r="F15" s="3"/>
      <c r="G15" s="3"/>
      <c r="H15" s="3"/>
      <c r="I15" s="3"/>
    </row>
    <row r="16" spans="2:11" ht="19.05" customHeight="1" x14ac:dyDescent="0.6">
      <c r="B16" s="2"/>
      <c r="C16" s="2"/>
    </row>
    <row r="17" spans="2:9" ht="19.05" customHeight="1" x14ac:dyDescent="0.6">
      <c r="B17" s="2"/>
      <c r="C17" s="2"/>
      <c r="G17" s="164" t="s">
        <v>157</v>
      </c>
      <c r="H17" s="164"/>
      <c r="I17" s="165"/>
    </row>
    <row r="18" spans="2:9" ht="19.05" customHeight="1" x14ac:dyDescent="0.6">
      <c r="B18" s="2"/>
      <c r="C18" s="2"/>
      <c r="G18" s="163" t="s">
        <v>149</v>
      </c>
      <c r="H18" s="163"/>
      <c r="I18" s="107">
        <v>0.2</v>
      </c>
    </row>
    <row r="19" spans="2:9" ht="19.05" customHeight="1" x14ac:dyDescent="0.6">
      <c r="B19" s="2"/>
      <c r="C19" s="2"/>
      <c r="G19" s="163" t="s">
        <v>145</v>
      </c>
      <c r="H19" s="163"/>
      <c r="I19" s="107">
        <v>0.35</v>
      </c>
    </row>
    <row r="20" spans="2:9" ht="19.05" customHeight="1" x14ac:dyDescent="0.6">
      <c r="B20" s="2"/>
      <c r="C20" s="2"/>
      <c r="G20" s="163" t="s">
        <v>146</v>
      </c>
      <c r="H20" s="163"/>
      <c r="I20" s="107">
        <v>0.45</v>
      </c>
    </row>
    <row r="21" spans="2:9" ht="19.05" customHeight="1" thickBot="1" x14ac:dyDescent="0.65">
      <c r="B21" s="2"/>
      <c r="C21" s="2"/>
      <c r="G21" s="163" t="s">
        <v>147</v>
      </c>
      <c r="H21" s="163"/>
      <c r="I21" s="108">
        <v>0.7</v>
      </c>
    </row>
    <row r="22" spans="2:9" ht="19.05" customHeight="1" thickBot="1" x14ac:dyDescent="0.65">
      <c r="B22" s="2"/>
      <c r="C22" s="2"/>
      <c r="H22" s="52"/>
      <c r="I22" s="75"/>
    </row>
    <row r="23" spans="2:9" ht="19.05" customHeight="1" thickBot="1" x14ac:dyDescent="0.65">
      <c r="B23" s="2"/>
      <c r="C23" s="2"/>
      <c r="G23" s="164" t="s">
        <v>253</v>
      </c>
      <c r="H23" s="164"/>
      <c r="I23" s="132">
        <v>0.05</v>
      </c>
    </row>
    <row r="24" spans="2:9" ht="19.05" customHeight="1" x14ac:dyDescent="0.6">
      <c r="B24" s="2"/>
      <c r="C24" s="2"/>
    </row>
    <row r="25" spans="2:9" ht="19.05" customHeight="1" x14ac:dyDescent="0.6">
      <c r="B25" s="2"/>
      <c r="C25" s="2"/>
    </row>
    <row r="26" spans="2:9" ht="19.05" customHeight="1" x14ac:dyDescent="0.6">
      <c r="B26" s="2"/>
      <c r="C26" s="2"/>
    </row>
    <row r="27" spans="2:9" ht="19.05" customHeight="1" x14ac:dyDescent="0.6">
      <c r="B27" s="2"/>
      <c r="C27" s="2"/>
    </row>
    <row r="28" spans="2:9" ht="19.05" customHeight="1" x14ac:dyDescent="0.6">
      <c r="B28" s="2"/>
      <c r="C28" s="2"/>
    </row>
    <row r="29" spans="2:9" ht="19.05" customHeight="1" x14ac:dyDescent="0.6">
      <c r="B29" s="2"/>
      <c r="C29" s="2"/>
    </row>
    <row r="30" spans="2:9" ht="19.05" customHeight="1" x14ac:dyDescent="0.6">
      <c r="B30" s="2"/>
      <c r="C30" s="2"/>
    </row>
    <row r="31" spans="2:9" ht="19.05" customHeight="1" x14ac:dyDescent="0.6">
      <c r="B31" s="2"/>
      <c r="C31" s="2"/>
    </row>
    <row r="32" spans="2:9" ht="19.05" customHeight="1" x14ac:dyDescent="0.6">
      <c r="B32" s="2"/>
      <c r="C32" s="2"/>
    </row>
    <row r="33" spans="2:9" ht="19.05" customHeight="1" x14ac:dyDescent="0.6">
      <c r="B33" s="2"/>
      <c r="C33" s="2"/>
    </row>
    <row r="34" spans="2:9" ht="19.05" customHeight="1" x14ac:dyDescent="0.6">
      <c r="B34" s="2"/>
      <c r="C34" s="2"/>
    </row>
    <row r="35" spans="2:9" ht="19.05" customHeight="1" x14ac:dyDescent="0.6">
      <c r="B35" s="2"/>
      <c r="C35" s="2"/>
      <c r="D35" s="2"/>
      <c r="E35" s="2"/>
      <c r="F35" s="2"/>
      <c r="G35" s="2"/>
      <c r="H35" s="2"/>
      <c r="I35" s="2"/>
    </row>
    <row r="36" spans="2:9" ht="19.05" customHeight="1" x14ac:dyDescent="0.6">
      <c r="B36" s="2"/>
      <c r="D36" s="2">
        <f t="shared" ref="D36:D46" si="0">IF(C4&gt;0,1,0)</f>
        <v>1</v>
      </c>
      <c r="E36" s="2" t="e">
        <f>_xlfn.XOR(C4*#REF!&gt;0,D4&gt;0)</f>
        <v>#REF!</v>
      </c>
      <c r="F36" s="2"/>
      <c r="G36" s="2"/>
      <c r="H36" s="2"/>
      <c r="I36" s="2"/>
    </row>
    <row r="37" spans="2:9" ht="19.05" customHeight="1" x14ac:dyDescent="0.6">
      <c r="B37" s="2"/>
      <c r="D37" s="2">
        <f t="shared" si="0"/>
        <v>1</v>
      </c>
      <c r="E37" s="2"/>
      <c r="F37" s="2"/>
      <c r="G37" s="2"/>
      <c r="H37" s="2"/>
      <c r="I37" s="2"/>
    </row>
    <row r="38" spans="2:9" ht="19.05" customHeight="1" x14ac:dyDescent="0.6">
      <c r="B38" s="2"/>
      <c r="D38" s="2">
        <f t="shared" si="0"/>
        <v>0</v>
      </c>
      <c r="E38" s="2"/>
      <c r="F38" s="2"/>
      <c r="G38" s="2"/>
      <c r="H38" s="2"/>
      <c r="I38" s="2"/>
    </row>
    <row r="39" spans="2:9" ht="19.05" customHeight="1" x14ac:dyDescent="0.6">
      <c r="B39" s="2"/>
      <c r="D39" s="2">
        <f t="shared" si="0"/>
        <v>0</v>
      </c>
      <c r="E39" s="2"/>
      <c r="F39" s="2"/>
      <c r="G39" s="2"/>
      <c r="H39" s="2"/>
      <c r="I39" s="2"/>
    </row>
    <row r="40" spans="2:9" ht="19.05" customHeight="1" x14ac:dyDescent="0.6">
      <c r="D40" s="2">
        <f t="shared" si="0"/>
        <v>0</v>
      </c>
    </row>
    <row r="41" spans="2:9" x14ac:dyDescent="0.6">
      <c r="D41" s="2">
        <f t="shared" si="0"/>
        <v>0</v>
      </c>
      <c r="F41" s="2"/>
      <c r="G41" s="2"/>
    </row>
    <row r="42" spans="2:9" x14ac:dyDescent="0.6">
      <c r="D42" s="2">
        <f t="shared" si="0"/>
        <v>0</v>
      </c>
    </row>
    <row r="43" spans="2:9" x14ac:dyDescent="0.6">
      <c r="D43" s="2">
        <f t="shared" si="0"/>
        <v>0</v>
      </c>
    </row>
    <row r="44" spans="2:9" x14ac:dyDescent="0.6">
      <c r="D44" s="2">
        <f t="shared" si="0"/>
        <v>0</v>
      </c>
    </row>
    <row r="45" spans="2:9" x14ac:dyDescent="0.6">
      <c r="D45" s="2">
        <f t="shared" si="0"/>
        <v>0</v>
      </c>
    </row>
    <row r="46" spans="2:9" x14ac:dyDescent="0.6">
      <c r="D46" s="2">
        <f t="shared" si="0"/>
        <v>0</v>
      </c>
    </row>
    <row r="47" spans="2:9" x14ac:dyDescent="0.6">
      <c r="C47" s="2"/>
    </row>
    <row r="48" spans="2:9" x14ac:dyDescent="0.6">
      <c r="C48" s="2"/>
    </row>
    <row r="49" spans="3:3" x14ac:dyDescent="0.6">
      <c r="C49" s="2"/>
    </row>
    <row r="50" spans="3:3" x14ac:dyDescent="0.6">
      <c r="C50" s="2"/>
    </row>
    <row r="51" spans="3:3" x14ac:dyDescent="0.6">
      <c r="C51" s="2"/>
    </row>
    <row r="52" spans="3:3" x14ac:dyDescent="0.6">
      <c r="C52" s="2"/>
    </row>
    <row r="53" spans="3:3" x14ac:dyDescent="0.6">
      <c r="C53" s="2"/>
    </row>
    <row r="54" spans="3:3" x14ac:dyDescent="0.6">
      <c r="C54" s="2"/>
    </row>
    <row r="55" spans="3:3" x14ac:dyDescent="0.6">
      <c r="C55" s="2"/>
    </row>
    <row r="56" spans="3:3" x14ac:dyDescent="0.6">
      <c r="C56" s="2"/>
    </row>
    <row r="57" spans="3:3" x14ac:dyDescent="0.6">
      <c r="C57" s="2"/>
    </row>
    <row r="58" spans="3:3" x14ac:dyDescent="0.6">
      <c r="C58" s="2"/>
    </row>
    <row r="59" spans="3:3" x14ac:dyDescent="0.6">
      <c r="C59" s="2"/>
    </row>
    <row r="60" spans="3:3" x14ac:dyDescent="0.6">
      <c r="C60" s="2"/>
    </row>
    <row r="61" spans="3:3" x14ac:dyDescent="0.6">
      <c r="C61" s="2"/>
    </row>
  </sheetData>
  <mergeCells count="7">
    <mergeCell ref="G23:H23"/>
    <mergeCell ref="G1:H1"/>
    <mergeCell ref="G18:H18"/>
    <mergeCell ref="G19:H19"/>
    <mergeCell ref="G20:H20"/>
    <mergeCell ref="G21:H21"/>
    <mergeCell ref="G17:I17"/>
  </mergeCells>
  <pageMargins left="0.7" right="0.7" top="0.75" bottom="0.75" header="0.3" footer="0.3"/>
  <pageSetup orientation="portrait"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17"/>
  <sheetViews>
    <sheetView showGridLines="0" zoomScale="70" zoomScaleNormal="70" workbookViewId="0">
      <selection activeCell="E22" sqref="E22"/>
    </sheetView>
  </sheetViews>
  <sheetFormatPr defaultColWidth="9.06640625" defaultRowHeight="16.5" x14ac:dyDescent="0.6"/>
  <cols>
    <col min="1" max="1" width="1.73046875" style="1" customWidth="1"/>
    <col min="2" max="2" width="52.06640625" style="1" bestFit="1" customWidth="1"/>
    <col min="3" max="3" width="14.59765625" style="1" bestFit="1" customWidth="1"/>
    <col min="4" max="6" width="44.73046875" style="1" customWidth="1"/>
    <col min="7" max="7" width="35.19921875" style="134" customWidth="1"/>
    <col min="8" max="16384" width="9.06640625" style="1"/>
  </cols>
  <sheetData>
    <row r="1" spans="2:7" ht="35.549999999999997" customHeight="1" x14ac:dyDescent="0.6">
      <c r="B1" s="114" t="s">
        <v>270</v>
      </c>
      <c r="C1" s="111"/>
      <c r="D1" s="111"/>
      <c r="E1" s="111"/>
      <c r="F1" s="111"/>
    </row>
    <row r="2" spans="2:7" ht="47.25" customHeight="1" x14ac:dyDescent="0.6">
      <c r="B2" s="140" t="s">
        <v>271</v>
      </c>
      <c r="C2" s="145"/>
      <c r="D2" s="145"/>
      <c r="E2" s="145"/>
      <c r="F2" s="145"/>
      <c r="G2" s="146"/>
    </row>
    <row r="3" spans="2:7" ht="35.549999999999997" customHeight="1" x14ac:dyDescent="0.6">
      <c r="B3" s="147" t="s">
        <v>209</v>
      </c>
      <c r="C3" s="148"/>
      <c r="D3" s="148"/>
      <c r="E3" s="148"/>
      <c r="F3" s="148"/>
      <c r="G3" s="149"/>
    </row>
    <row r="4" spans="2:7" ht="35.549999999999997" customHeight="1" x14ac:dyDescent="0.6">
      <c r="B4" s="143" t="s">
        <v>207</v>
      </c>
      <c r="C4" s="143"/>
      <c r="D4" s="143"/>
      <c r="E4" s="143"/>
      <c r="F4" s="143"/>
      <c r="G4" s="133"/>
    </row>
    <row r="5" spans="2:7" ht="21" customHeight="1" x14ac:dyDescent="0.6">
      <c r="B5" s="144" t="s">
        <v>208</v>
      </c>
      <c r="C5" s="144"/>
      <c r="D5" s="144"/>
      <c r="E5" s="144"/>
      <c r="F5" s="144"/>
      <c r="G5" s="144"/>
    </row>
    <row r="6" spans="2:7" ht="39" customHeight="1" x14ac:dyDescent="0.6">
      <c r="B6" s="80" t="s">
        <v>156</v>
      </c>
      <c r="C6" s="80" t="s">
        <v>3</v>
      </c>
      <c r="D6" s="80" t="s">
        <v>183</v>
      </c>
      <c r="E6" s="80" t="s">
        <v>184</v>
      </c>
      <c r="F6" s="80" t="s">
        <v>251</v>
      </c>
      <c r="G6" s="80" t="s">
        <v>252</v>
      </c>
    </row>
    <row r="7" spans="2:7" ht="38.549999999999997" customHeight="1" x14ac:dyDescent="0.6">
      <c r="B7" s="116" t="str">
        <f>IF('2 - Create the Solution'!B4=0,"n/a",'2 - Create the Solution'!B4)</f>
        <v>&lt;Example: Office 365 (E SKU)&gt;</v>
      </c>
      <c r="C7" s="117">
        <f>IF('2 - Create the Solution'!I4=0,"n/a",'2 - Create the Solution'!I4)</f>
        <v>1</v>
      </c>
      <c r="D7" s="100" t="s">
        <v>262</v>
      </c>
      <c r="E7" s="100" t="s">
        <v>263</v>
      </c>
      <c r="F7" s="100" t="s">
        <v>264</v>
      </c>
      <c r="G7" s="133" t="s">
        <v>265</v>
      </c>
    </row>
    <row r="8" spans="2:7" ht="49.5" x14ac:dyDescent="0.6">
      <c r="B8" s="116" t="str">
        <f>IF('2 - Create the Solution'!B5=0,"n/a",'2 - Create the Solution'!B5)</f>
        <v>&lt;Example: Enterprise Mobility Suite&gt;</v>
      </c>
      <c r="C8" s="117">
        <f>IF('2 - Create the Solution'!I5=0,"n/a",'2 - Create the Solution'!I5)</f>
        <v>3</v>
      </c>
      <c r="D8" s="100" t="s">
        <v>261</v>
      </c>
      <c r="E8" s="100" t="s">
        <v>258</v>
      </c>
      <c r="F8" s="100" t="s">
        <v>267</v>
      </c>
      <c r="G8" s="133" t="s">
        <v>266</v>
      </c>
    </row>
    <row r="9" spans="2:7" ht="38.549999999999997" customHeight="1" x14ac:dyDescent="0.6">
      <c r="B9" s="116" t="str">
        <f>IF('2 - Create the Solution'!B6=0,"n/a",'2 - Create the Solution'!B6)</f>
        <v>&lt;Example: Automated Backup, Disaster Recovery, &amp; Monitoring&gt;</v>
      </c>
      <c r="C9" s="117">
        <f>IF('2 - Create the Solution'!I6=0,"n/a",'2 - Create the Solution'!I6)</f>
        <v>6</v>
      </c>
      <c r="D9" s="100" t="s">
        <v>260</v>
      </c>
      <c r="E9" s="100" t="s">
        <v>259</v>
      </c>
      <c r="F9" s="100" t="s">
        <v>268</v>
      </c>
      <c r="G9" s="133" t="s">
        <v>269</v>
      </c>
    </row>
    <row r="10" spans="2:7" ht="38.549999999999997" customHeight="1" x14ac:dyDescent="0.6">
      <c r="B10" s="116" t="str">
        <f>IF('2 - Create the Solution'!B7=0,"n/a",'2 - Create the Solution'!B7)</f>
        <v>n/a</v>
      </c>
      <c r="C10" s="117" t="str">
        <f>IF('2 - Create the Solution'!I7=0,"n/a",'2 - Create the Solution'!I7)</f>
        <v>n/a</v>
      </c>
      <c r="D10" s="100"/>
      <c r="E10" s="100"/>
      <c r="F10" s="100"/>
      <c r="G10" s="133"/>
    </row>
    <row r="11" spans="2:7" ht="38.549999999999997" customHeight="1" x14ac:dyDescent="0.6">
      <c r="B11" s="116" t="str">
        <f>IF('2 - Create the Solution'!B8=0,"n/a",'2 - Create the Solution'!B8)</f>
        <v>n/a</v>
      </c>
      <c r="C11" s="117" t="str">
        <f>IF('2 - Create the Solution'!I8=0,"n/a",'2 - Create the Solution'!I8)</f>
        <v>n/a</v>
      </c>
      <c r="D11" s="100"/>
      <c r="E11" s="100"/>
      <c r="F11" s="100"/>
      <c r="G11" s="133"/>
    </row>
    <row r="12" spans="2:7" ht="38.549999999999997" customHeight="1" x14ac:dyDescent="0.6">
      <c r="B12" s="116" t="str">
        <f>IF('2 - Create the Solution'!B9=0,"n/a",'2 - Create the Solution'!B9)</f>
        <v>n/a</v>
      </c>
      <c r="C12" s="117" t="str">
        <f>IF('2 - Create the Solution'!I9=0,"n/a",'2 - Create the Solution'!I9)</f>
        <v>n/a</v>
      </c>
      <c r="D12" s="100"/>
      <c r="E12" s="100"/>
      <c r="F12" s="100"/>
      <c r="G12" s="133"/>
    </row>
    <row r="13" spans="2:7" ht="38.549999999999997" customHeight="1" x14ac:dyDescent="0.6">
      <c r="B13" s="116" t="str">
        <f>IF('2 - Create the Solution'!B10=0,"n/a",'2 - Create the Solution'!B10)</f>
        <v>n/a</v>
      </c>
      <c r="C13" s="117" t="str">
        <f>IF('2 - Create the Solution'!I10=0,"n/a",'2 - Create the Solution'!I10)</f>
        <v>n/a</v>
      </c>
      <c r="D13" s="100"/>
      <c r="E13" s="100"/>
      <c r="F13" s="100"/>
      <c r="G13" s="133"/>
    </row>
    <row r="14" spans="2:7" ht="38.549999999999997" customHeight="1" x14ac:dyDescent="0.6">
      <c r="B14" s="116" t="str">
        <f>IF('2 - Create the Solution'!B11=0,"n/a",'2 - Create the Solution'!B11)</f>
        <v>n/a</v>
      </c>
      <c r="C14" s="117" t="str">
        <f>IF('2 - Create the Solution'!I11=0,"n/a",'2 - Create the Solution'!I11)</f>
        <v>n/a</v>
      </c>
      <c r="D14" s="100"/>
      <c r="E14" s="100"/>
      <c r="F14" s="100"/>
      <c r="G14" s="133"/>
    </row>
    <row r="15" spans="2:7" ht="38.549999999999997" customHeight="1" x14ac:dyDescent="0.6">
      <c r="B15" s="116" t="str">
        <f>IF('2 - Create the Solution'!B12=0,"n/a",'2 - Create the Solution'!B12)</f>
        <v>n/a</v>
      </c>
      <c r="C15" s="117" t="str">
        <f>IF('2 - Create the Solution'!I12=0,"n/a",'2 - Create the Solution'!I12)</f>
        <v>n/a</v>
      </c>
      <c r="D15" s="100"/>
      <c r="E15" s="100"/>
      <c r="F15" s="100"/>
      <c r="G15" s="133"/>
    </row>
    <row r="16" spans="2:7" ht="38.549999999999997" customHeight="1" x14ac:dyDescent="0.6">
      <c r="B16" s="116" t="str">
        <f>IF('2 - Create the Solution'!B13=0,"n/a",'2 - Create the Solution'!B13)</f>
        <v>n/a</v>
      </c>
      <c r="C16" s="117" t="str">
        <f>IF('2 - Create the Solution'!I13=0,"n/a",'2 - Create the Solution'!I13)</f>
        <v>n/a</v>
      </c>
      <c r="D16" s="100"/>
      <c r="E16" s="100"/>
      <c r="F16" s="100"/>
      <c r="G16" s="133"/>
    </row>
    <row r="17" spans="2:7" ht="38.549999999999997" customHeight="1" x14ac:dyDescent="0.6">
      <c r="B17" s="116" t="str">
        <f>IF('2 - Create the Solution'!B14=0,"n/a",'2 - Create the Solution'!B14)</f>
        <v>n/a</v>
      </c>
      <c r="C17" s="117" t="str">
        <f>IF('2 - Create the Solution'!I14=0,"n/a",'2 - Create the Solution'!I14)</f>
        <v>n/a</v>
      </c>
      <c r="D17" s="100"/>
      <c r="E17" s="100"/>
      <c r="F17" s="100"/>
      <c r="G17" s="133"/>
    </row>
  </sheetData>
  <mergeCells count="4">
    <mergeCell ref="B4:F4"/>
    <mergeCell ref="B5:G5"/>
    <mergeCell ref="B2:G2"/>
    <mergeCell ref="B3:G3"/>
  </mergeCells>
  <pageMargins left="0.7" right="0.7" top="0.75" bottom="0.75" header="0.3" footer="0.3"/>
  <pageSetup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showGridLines="0" zoomScale="70" zoomScaleNormal="70" workbookViewId="0">
      <selection activeCell="N21" sqref="N21"/>
    </sheetView>
  </sheetViews>
  <sheetFormatPr defaultColWidth="9.06640625" defaultRowHeight="16.5" x14ac:dyDescent="0.6"/>
  <cols>
    <col min="1" max="1" width="1.73046875" style="1" customWidth="1"/>
    <col min="2" max="2" width="38.33203125" style="1" customWidth="1"/>
    <col min="3" max="5" width="15.73046875" style="1" customWidth="1"/>
    <col min="6" max="6" width="41.59765625" style="1" customWidth="1"/>
    <col min="7" max="7" width="15.73046875" style="1" customWidth="1"/>
    <col min="8" max="8" width="17.33203125" style="1" customWidth="1"/>
    <col min="9" max="9" width="35.06640625" style="1" customWidth="1"/>
    <col min="10" max="10" width="8.796875" style="1" customWidth="1"/>
    <col min="11" max="16384" width="9.06640625" style="1"/>
  </cols>
  <sheetData>
    <row r="1" spans="2:10" ht="35.549999999999997" customHeight="1" x14ac:dyDescent="0.6">
      <c r="B1" s="115" t="s">
        <v>203</v>
      </c>
      <c r="C1" s="111"/>
      <c r="D1" s="111"/>
      <c r="E1" s="111"/>
      <c r="F1" s="111"/>
      <c r="G1" s="150" t="s">
        <v>182</v>
      </c>
      <c r="H1" s="150"/>
      <c r="I1" s="90">
        <f>SUM(D24:D34)</f>
        <v>44776.354166666679</v>
      </c>
    </row>
    <row r="2" spans="2:10" ht="34.5" customHeight="1" x14ac:dyDescent="0.6">
      <c r="B2" s="151" t="s">
        <v>211</v>
      </c>
      <c r="C2" s="151"/>
      <c r="D2" s="151"/>
      <c r="E2" s="151"/>
      <c r="F2" s="151"/>
      <c r="G2" s="151"/>
      <c r="H2" s="151"/>
      <c r="I2" s="151"/>
      <c r="J2" s="151"/>
    </row>
    <row r="4" spans="2:10" ht="16.899999999999999" thickBot="1" x14ac:dyDescent="0.65">
      <c r="C4" s="83" t="s">
        <v>173</v>
      </c>
      <c r="D4" s="83" t="s">
        <v>174</v>
      </c>
      <c r="E4" s="83" t="s">
        <v>175</v>
      </c>
      <c r="F4" s="83" t="s">
        <v>176</v>
      </c>
      <c r="G4" s="83" t="s">
        <v>177</v>
      </c>
    </row>
    <row r="5" spans="2:10" ht="16.899999999999999" thickBot="1" x14ac:dyDescent="0.65">
      <c r="B5" s="81" t="s">
        <v>180</v>
      </c>
      <c r="C5" s="104">
        <v>3</v>
      </c>
      <c r="D5" s="104">
        <v>8</v>
      </c>
      <c r="E5" s="104">
        <v>10</v>
      </c>
      <c r="F5" s="104">
        <v>12</v>
      </c>
      <c r="G5" s="105">
        <v>12</v>
      </c>
    </row>
    <row r="6" spans="2:10" ht="16.899999999999999" thickBot="1" x14ac:dyDescent="0.65">
      <c r="B6" s="82" t="s">
        <v>181</v>
      </c>
      <c r="C6" s="84">
        <f>SUM('Detailed Calculations'!C171:N171)</f>
        <v>18986.458333333332</v>
      </c>
      <c r="D6" s="84">
        <f>SUM('Detailed Calculations'!O171:Z171)</f>
        <v>77736.649305555547</v>
      </c>
      <c r="E6" s="84">
        <f>SUM('Detailed Calculations'!AA171:AL171)</f>
        <v>161101.68402777778</v>
      </c>
      <c r="F6" s="84">
        <f>SUM('Detailed Calculations'!AM171:AX171)</f>
        <v>259888.50694444444</v>
      </c>
      <c r="G6" s="85">
        <f>SUM('Detailed Calculations'!AY171:BJ171)</f>
        <v>362999.61805555539</v>
      </c>
    </row>
    <row r="11" spans="2:10" x14ac:dyDescent="0.6">
      <c r="I11" s="52"/>
      <c r="J11" s="75"/>
    </row>
    <row r="12" spans="2:10" x14ac:dyDescent="0.6">
      <c r="I12" s="52"/>
      <c r="J12" s="75"/>
    </row>
    <row r="13" spans="2:10" x14ac:dyDescent="0.6">
      <c r="I13" s="52"/>
      <c r="J13" s="75"/>
    </row>
    <row r="14" spans="2:10" x14ac:dyDescent="0.6">
      <c r="I14" s="52"/>
      <c r="J14" s="75"/>
    </row>
    <row r="15" spans="2:10" x14ac:dyDescent="0.6">
      <c r="I15" s="52"/>
      <c r="J15" s="75"/>
    </row>
    <row r="16" spans="2:10" x14ac:dyDescent="0.6">
      <c r="I16" s="52"/>
      <c r="J16" s="75"/>
    </row>
    <row r="17" spans="2:10" x14ac:dyDescent="0.6">
      <c r="I17" s="52"/>
      <c r="J17" s="75"/>
    </row>
    <row r="18" spans="2:10" x14ac:dyDescent="0.6">
      <c r="I18" s="52"/>
      <c r="J18" s="75"/>
    </row>
    <row r="19" spans="2:10" x14ac:dyDescent="0.6">
      <c r="I19" s="52"/>
      <c r="J19" s="75"/>
    </row>
    <row r="20" spans="2:10" x14ac:dyDescent="0.6">
      <c r="I20" s="52"/>
      <c r="J20" s="75"/>
    </row>
    <row r="21" spans="2:10" x14ac:dyDescent="0.6">
      <c r="I21" s="52"/>
      <c r="J21" s="75"/>
    </row>
    <row r="22" spans="2:10" ht="16.899999999999999" thickBot="1" x14ac:dyDescent="0.65">
      <c r="I22" s="52"/>
      <c r="J22" s="75"/>
    </row>
    <row r="23" spans="2:10" ht="32.25" customHeight="1" x14ac:dyDescent="0.6">
      <c r="B23" s="77" t="s">
        <v>156</v>
      </c>
      <c r="C23" s="89" t="s">
        <v>154</v>
      </c>
      <c r="D23" s="89" t="s">
        <v>158</v>
      </c>
      <c r="E23" s="78" t="s">
        <v>155</v>
      </c>
    </row>
    <row r="24" spans="2:10" x14ac:dyDescent="0.6">
      <c r="B24" s="55" t="str">
        <f>IF('2 - Create the Solution'!B4=0,"n/a",'2 - Create the Solution'!B4)</f>
        <v>&lt;Example: Office 365 (E SKU)&gt;</v>
      </c>
      <c r="C24" s="56">
        <f>'Detailed Calculations'!BK42</f>
        <v>84200</v>
      </c>
      <c r="D24" s="57">
        <f>C24-'Detailed Calculations'!BK55</f>
        <v>30190</v>
      </c>
      <c r="E24" s="58">
        <f t="shared" ref="E24:E34" si="0">IFERROR(D24/C24,0)</f>
        <v>0.35855106888361044</v>
      </c>
    </row>
    <row r="25" spans="2:10" x14ac:dyDescent="0.6">
      <c r="B25" s="55" t="str">
        <f>IF('2 - Create the Solution'!B5=0,"n/a",'2 - Create the Solution'!B5)</f>
        <v>&lt;Example: Enterprise Mobility Suite&gt;</v>
      </c>
      <c r="C25" s="56">
        <f>'Detailed Calculations'!BK43</f>
        <v>20887.5</v>
      </c>
      <c r="D25" s="57">
        <f>C25-'Detailed Calculations'!BK56</f>
        <v>4177.5</v>
      </c>
      <c r="E25" s="58">
        <f t="shared" si="0"/>
        <v>0.2</v>
      </c>
    </row>
    <row r="26" spans="2:10" x14ac:dyDescent="0.6">
      <c r="B26" s="55" t="str">
        <f>IF('2 - Create the Solution'!B6=0,"n/a",'2 - Create the Solution'!B6)</f>
        <v>&lt;Example: Automated Backup, Disaster Recovery, &amp; Monitoring&gt;</v>
      </c>
      <c r="C26" s="56">
        <f>'Detailed Calculations'!BK44</f>
        <v>36031.25</v>
      </c>
      <c r="D26" s="57">
        <f>C26-'Detailed Calculations'!BK57</f>
        <v>10408.854166666679</v>
      </c>
      <c r="E26" s="58">
        <f t="shared" si="0"/>
        <v>0.28888407054061899</v>
      </c>
    </row>
    <row r="27" spans="2:10" x14ac:dyDescent="0.6">
      <c r="B27" s="55" t="str">
        <f>IF('2 - Create the Solution'!B7=0,"n/a",'2 - Create the Solution'!B7)</f>
        <v>n/a</v>
      </c>
      <c r="C27" s="56">
        <f>'Detailed Calculations'!BK45</f>
        <v>0</v>
      </c>
      <c r="D27" s="57">
        <f>C27-'Detailed Calculations'!BK58</f>
        <v>0</v>
      </c>
      <c r="E27" s="58">
        <f t="shared" si="0"/>
        <v>0</v>
      </c>
    </row>
    <row r="28" spans="2:10" x14ac:dyDescent="0.6">
      <c r="B28" s="55" t="str">
        <f>IF('2 - Create the Solution'!B8=0,"n/a",'2 - Create the Solution'!B8)</f>
        <v>n/a</v>
      </c>
      <c r="C28" s="56">
        <f>'Detailed Calculations'!BK46</f>
        <v>0</v>
      </c>
      <c r="D28" s="57">
        <f>C28-'Detailed Calculations'!BK59</f>
        <v>0</v>
      </c>
      <c r="E28" s="58">
        <f t="shared" si="0"/>
        <v>0</v>
      </c>
    </row>
    <row r="29" spans="2:10" x14ac:dyDescent="0.6">
      <c r="B29" s="55" t="str">
        <f>IF('2 - Create the Solution'!B9=0,"n/a",'2 - Create the Solution'!B9)</f>
        <v>n/a</v>
      </c>
      <c r="C29" s="56">
        <f>'Detailed Calculations'!BK47</f>
        <v>0</v>
      </c>
      <c r="D29" s="57">
        <f>C29-'Detailed Calculations'!BK60</f>
        <v>0</v>
      </c>
      <c r="E29" s="58">
        <f t="shared" si="0"/>
        <v>0</v>
      </c>
      <c r="F29" s="61"/>
    </row>
    <row r="30" spans="2:10" x14ac:dyDescent="0.6">
      <c r="B30" s="55" t="str">
        <f>IF('2 - Create the Solution'!B10=0,"n/a",'2 - Create the Solution'!B10)</f>
        <v>n/a</v>
      </c>
      <c r="C30" s="56">
        <f>'Detailed Calculations'!BK48</f>
        <v>0</v>
      </c>
      <c r="D30" s="57">
        <f>C30-'Detailed Calculations'!BK61</f>
        <v>0</v>
      </c>
      <c r="E30" s="58">
        <f t="shared" si="0"/>
        <v>0</v>
      </c>
      <c r="F30" s="60"/>
    </row>
    <row r="31" spans="2:10" x14ac:dyDescent="0.6">
      <c r="B31" s="55" t="str">
        <f>IF('2 - Create the Solution'!B11=0,"n/a",'2 - Create the Solution'!B11)</f>
        <v>n/a</v>
      </c>
      <c r="C31" s="56">
        <f>'Detailed Calculations'!BK49</f>
        <v>0</v>
      </c>
      <c r="D31" s="57">
        <f>C31-'Detailed Calculations'!BK62</f>
        <v>0</v>
      </c>
      <c r="E31" s="58">
        <f t="shared" si="0"/>
        <v>0</v>
      </c>
      <c r="F31" s="60"/>
    </row>
    <row r="32" spans="2:10" x14ac:dyDescent="0.6">
      <c r="B32" s="55" t="str">
        <f>IF('2 - Create the Solution'!B12=0,"n/a",'2 - Create the Solution'!B12)</f>
        <v>n/a</v>
      </c>
      <c r="C32" s="56">
        <f>'Detailed Calculations'!BK50</f>
        <v>0</v>
      </c>
      <c r="D32" s="57">
        <f>C32-'Detailed Calculations'!BK63</f>
        <v>0</v>
      </c>
      <c r="E32" s="58">
        <f t="shared" si="0"/>
        <v>0</v>
      </c>
      <c r="F32" s="60"/>
    </row>
    <row r="33" spans="2:6" x14ac:dyDescent="0.6">
      <c r="B33" s="55" t="str">
        <f>IF('2 - Create the Solution'!B13=0,"n/a",'2 - Create the Solution'!B13)</f>
        <v>n/a</v>
      </c>
      <c r="C33" s="56">
        <f>'Detailed Calculations'!BK51</f>
        <v>0</v>
      </c>
      <c r="D33" s="57">
        <f>C33-'Detailed Calculations'!BK64</f>
        <v>0</v>
      </c>
      <c r="E33" s="58">
        <f t="shared" si="0"/>
        <v>0</v>
      </c>
      <c r="F33" s="60"/>
    </row>
    <row r="34" spans="2:6" x14ac:dyDescent="0.6">
      <c r="B34" s="55" t="str">
        <f>IF('2 - Create the Solution'!B14=0,"n/a",'2 - Create the Solution'!B14)</f>
        <v>n/a</v>
      </c>
      <c r="C34" s="53">
        <f>'Detailed Calculations'!BK52</f>
        <v>0</v>
      </c>
      <c r="D34" s="54">
        <f>C34-'Detailed Calculations'!BK65</f>
        <v>0</v>
      </c>
      <c r="E34" s="58">
        <f t="shared" si="0"/>
        <v>0</v>
      </c>
    </row>
    <row r="35" spans="2:6" ht="16.899999999999999" thickBot="1" x14ac:dyDescent="0.65">
      <c r="B35" s="68" t="s">
        <v>170</v>
      </c>
      <c r="C35" s="70">
        <f>SUM(C24:C34)</f>
        <v>141118.75</v>
      </c>
      <c r="D35" s="70">
        <f>SUM(D24:D34)</f>
        <v>44776.354166666679</v>
      </c>
      <c r="E35" s="69">
        <f>IFERROR(I1/C35,0)</f>
        <v>0.31729556962959693</v>
      </c>
    </row>
  </sheetData>
  <mergeCells count="2">
    <mergeCell ref="G1:H1"/>
    <mergeCell ref="B2:J2"/>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95"/>
  <sheetViews>
    <sheetView zoomScale="70" zoomScaleNormal="70" workbookViewId="0">
      <pane xSplit="3" ySplit="5" topLeftCell="D6" activePane="bottomRight" state="frozen"/>
      <selection activeCell="C28" sqref="C28"/>
      <selection pane="topRight" activeCell="C28" sqref="C28"/>
      <selection pane="bottomLeft" activeCell="C28" sqref="C28"/>
      <selection pane="bottomRight" activeCell="C28" sqref="C28"/>
    </sheetView>
  </sheetViews>
  <sheetFormatPr defaultColWidth="8.73046875" defaultRowHeight="16.5" x14ac:dyDescent="0.6"/>
  <cols>
    <col min="1" max="1" width="0.73046875" style="21" customWidth="1"/>
    <col min="2" max="2" width="0.59765625" style="27" customWidth="1"/>
    <col min="3" max="3" width="72.73046875" style="21" customWidth="1"/>
    <col min="4" max="4" width="15.06640625" style="21" customWidth="1"/>
    <col min="5" max="16" width="12.59765625" style="21" customWidth="1"/>
    <col min="17" max="19" width="14" style="21" customWidth="1"/>
    <col min="20" max="20" width="13.796875" style="21" customWidth="1"/>
    <col min="21" max="21" width="12.59765625" style="21" customWidth="1"/>
    <col min="22" max="22" width="13.796875" style="21" customWidth="1"/>
    <col min="23" max="33" width="12.59765625" style="21" customWidth="1"/>
    <col min="34" max="16384" width="8.73046875" style="21"/>
  </cols>
  <sheetData>
    <row r="1" spans="2:32" ht="34.5" x14ac:dyDescent="0.6">
      <c r="B1" s="18"/>
      <c r="C1" s="9" t="s">
        <v>10</v>
      </c>
      <c r="D1" s="19"/>
      <c r="E1" s="19"/>
      <c r="F1" s="19"/>
      <c r="G1" s="19"/>
      <c r="H1" s="19"/>
      <c r="I1" s="19"/>
      <c r="J1" s="19"/>
      <c r="K1" s="19"/>
      <c r="L1" s="19"/>
      <c r="M1" s="19"/>
      <c r="N1" s="19"/>
      <c r="O1" s="19"/>
      <c r="P1" s="19"/>
      <c r="Q1" s="19"/>
      <c r="R1" s="19"/>
      <c r="S1" s="19"/>
      <c r="T1" s="19"/>
      <c r="U1" s="19"/>
      <c r="V1" s="19"/>
      <c r="W1" s="20"/>
      <c r="X1" s="20"/>
      <c r="Y1" s="20"/>
    </row>
    <row r="2" spans="2:32" x14ac:dyDescent="0.6">
      <c r="B2" s="22"/>
      <c r="C2" s="12" t="s">
        <v>11</v>
      </c>
      <c r="D2" s="23"/>
      <c r="E2" s="23"/>
      <c r="F2" s="23"/>
      <c r="G2" s="24"/>
      <c r="H2" s="24"/>
      <c r="I2" s="24"/>
      <c r="J2" s="24"/>
      <c r="K2" s="24"/>
      <c r="L2" s="24"/>
      <c r="M2" s="24"/>
      <c r="N2" s="24"/>
      <c r="O2" s="24"/>
      <c r="P2" s="24"/>
      <c r="Q2" s="24"/>
      <c r="R2" s="24"/>
      <c r="S2" s="24"/>
      <c r="T2" s="24"/>
      <c r="U2" s="24"/>
      <c r="V2" s="24"/>
      <c r="W2" s="20"/>
      <c r="X2" s="20"/>
      <c r="Y2" s="20"/>
    </row>
    <row r="3" spans="2:32" ht="4.5" customHeight="1" x14ac:dyDescent="0.6">
      <c r="B3" s="25"/>
      <c r="C3" s="26"/>
      <c r="D3" s="26"/>
      <c r="E3" s="26"/>
      <c r="F3" s="26"/>
    </row>
    <row r="4" spans="2:32" ht="30" customHeight="1" x14ac:dyDescent="0.6">
      <c r="D4" s="154" t="s">
        <v>12</v>
      </c>
      <c r="E4" s="154"/>
      <c r="F4" s="154"/>
      <c r="G4" s="154"/>
      <c r="H4" s="154"/>
      <c r="I4" s="154"/>
      <c r="J4" s="154"/>
      <c r="K4" s="154"/>
      <c r="L4" s="154"/>
      <c r="M4" s="154"/>
      <c r="N4" s="154"/>
      <c r="O4" s="154"/>
      <c r="P4" s="154"/>
      <c r="Q4" s="155"/>
      <c r="R4" s="156" t="s">
        <v>0</v>
      </c>
      <c r="S4" s="157"/>
      <c r="T4" s="158"/>
      <c r="U4" s="159" t="s">
        <v>1</v>
      </c>
      <c r="V4" s="159"/>
    </row>
    <row r="5" spans="2:32" s="28" customFormat="1" ht="78" customHeight="1" x14ac:dyDescent="0.55000000000000004">
      <c r="D5" s="29" t="s">
        <v>13</v>
      </c>
      <c r="E5" s="30" t="s">
        <v>14</v>
      </c>
      <c r="F5" s="30" t="s">
        <v>15</v>
      </c>
      <c r="G5" s="30" t="s">
        <v>16</v>
      </c>
      <c r="H5" s="30" t="s">
        <v>17</v>
      </c>
      <c r="I5" s="30" t="s">
        <v>18</v>
      </c>
      <c r="J5" s="30" t="s">
        <v>19</v>
      </c>
      <c r="K5" s="30" t="s">
        <v>20</v>
      </c>
      <c r="L5" s="30" t="s">
        <v>21</v>
      </c>
      <c r="M5" s="30" t="s">
        <v>22</v>
      </c>
      <c r="N5" s="30" t="s">
        <v>23</v>
      </c>
      <c r="O5" s="30" t="s">
        <v>24</v>
      </c>
      <c r="P5" s="30" t="s">
        <v>25</v>
      </c>
      <c r="Q5" s="30" t="s">
        <v>26</v>
      </c>
      <c r="R5" s="30" t="s">
        <v>27</v>
      </c>
      <c r="S5" s="30" t="s">
        <v>28</v>
      </c>
      <c r="T5" s="30" t="s">
        <v>29</v>
      </c>
      <c r="U5" s="30" t="s">
        <v>30</v>
      </c>
      <c r="V5" s="31"/>
      <c r="W5" s="32"/>
      <c r="X5" s="32"/>
      <c r="Y5" s="32"/>
      <c r="Z5" s="32"/>
      <c r="AA5" s="32"/>
      <c r="AB5" s="32"/>
      <c r="AC5" s="32"/>
      <c r="AD5" s="32"/>
      <c r="AE5" s="32"/>
      <c r="AF5" s="32"/>
    </row>
    <row r="6" spans="2:32" s="35" customFormat="1" ht="16.5" customHeight="1" x14ac:dyDescent="0.6">
      <c r="B6" s="33" t="s">
        <v>31</v>
      </c>
      <c r="C6" s="34"/>
      <c r="D6" s="152" t="s">
        <v>32</v>
      </c>
      <c r="E6" s="152" t="s">
        <v>33</v>
      </c>
      <c r="F6" s="152" t="s">
        <v>34</v>
      </c>
      <c r="G6" s="152" t="s">
        <v>32</v>
      </c>
      <c r="H6" s="152" t="s">
        <v>33</v>
      </c>
      <c r="I6" s="152" t="s">
        <v>35</v>
      </c>
      <c r="J6" s="152" t="s">
        <v>36</v>
      </c>
      <c r="K6" s="152" t="s">
        <v>37</v>
      </c>
      <c r="L6" s="152" t="s">
        <v>34</v>
      </c>
      <c r="M6" s="152" t="s">
        <v>36</v>
      </c>
      <c r="N6" s="152" t="s">
        <v>38</v>
      </c>
      <c r="O6" s="152" t="s">
        <v>32</v>
      </c>
      <c r="P6" s="152" t="s">
        <v>35</v>
      </c>
      <c r="Q6" s="152" t="s">
        <v>39</v>
      </c>
      <c r="R6" s="152" t="s">
        <v>40</v>
      </c>
      <c r="S6" s="152" t="s">
        <v>41</v>
      </c>
      <c r="T6" s="152" t="s">
        <v>35</v>
      </c>
      <c r="U6" s="152" t="s">
        <v>35</v>
      </c>
    </row>
    <row r="7" spans="2:32" s="38" customFormat="1" x14ac:dyDescent="0.6">
      <c r="B7" s="36"/>
      <c r="C7" s="37" t="s">
        <v>42</v>
      </c>
      <c r="D7" s="153"/>
      <c r="E7" s="153"/>
      <c r="F7" s="153"/>
      <c r="G7" s="153"/>
      <c r="H7" s="153"/>
      <c r="I7" s="153"/>
      <c r="J7" s="153"/>
      <c r="K7" s="153"/>
      <c r="L7" s="153"/>
      <c r="M7" s="153"/>
      <c r="N7" s="153"/>
      <c r="O7" s="153"/>
      <c r="P7" s="153"/>
      <c r="Q7" s="153"/>
      <c r="R7" s="153"/>
      <c r="S7" s="153"/>
      <c r="T7" s="153"/>
      <c r="U7" s="153"/>
    </row>
    <row r="8" spans="2:32" x14ac:dyDescent="0.6">
      <c r="C8" s="39" t="s">
        <v>43</v>
      </c>
      <c r="D8" s="40" t="s">
        <v>44</v>
      </c>
      <c r="E8" s="40" t="s">
        <v>44</v>
      </c>
      <c r="F8" s="40" t="s">
        <v>44</v>
      </c>
      <c r="G8" s="40" t="s">
        <v>44</v>
      </c>
      <c r="H8" s="40" t="s">
        <v>44</v>
      </c>
      <c r="I8" s="40" t="s">
        <v>44</v>
      </c>
      <c r="J8" s="40" t="s">
        <v>44</v>
      </c>
      <c r="K8" s="40" t="s">
        <v>44</v>
      </c>
      <c r="L8" s="40" t="s">
        <v>44</v>
      </c>
      <c r="M8" s="41"/>
      <c r="N8" s="40" t="s">
        <v>44</v>
      </c>
      <c r="O8" s="40" t="s">
        <v>44</v>
      </c>
      <c r="P8" s="40" t="s">
        <v>44</v>
      </c>
      <c r="Q8" s="40" t="s">
        <v>44</v>
      </c>
      <c r="R8" s="40" t="s">
        <v>44</v>
      </c>
      <c r="S8" s="40" t="s">
        <v>44</v>
      </c>
      <c r="T8" s="40" t="s">
        <v>44</v>
      </c>
      <c r="U8" s="40" t="s">
        <v>44</v>
      </c>
    </row>
    <row r="9" spans="2:32" x14ac:dyDescent="0.6">
      <c r="C9" s="39" t="s">
        <v>45</v>
      </c>
      <c r="D9" s="40" t="s">
        <v>44</v>
      </c>
      <c r="E9" s="40" t="s">
        <v>44</v>
      </c>
      <c r="F9" s="40" t="s">
        <v>44</v>
      </c>
      <c r="G9" s="40" t="s">
        <v>44</v>
      </c>
      <c r="H9" s="40" t="s">
        <v>44</v>
      </c>
      <c r="I9" s="40" t="s">
        <v>44</v>
      </c>
      <c r="J9" s="40" t="s">
        <v>44</v>
      </c>
      <c r="K9" s="40" t="s">
        <v>44</v>
      </c>
      <c r="L9" s="40" t="s">
        <v>44</v>
      </c>
      <c r="M9" s="40" t="s">
        <v>44</v>
      </c>
      <c r="N9" s="40" t="s">
        <v>44</v>
      </c>
      <c r="O9" s="40" t="s">
        <v>44</v>
      </c>
      <c r="P9" s="40" t="s">
        <v>44</v>
      </c>
      <c r="Q9" s="40" t="s">
        <v>44</v>
      </c>
      <c r="R9" s="40" t="s">
        <v>44</v>
      </c>
      <c r="S9" s="40" t="s">
        <v>44</v>
      </c>
      <c r="T9" s="40" t="s">
        <v>44</v>
      </c>
      <c r="U9" s="40" t="s">
        <v>44</v>
      </c>
    </row>
    <row r="10" spans="2:32" x14ac:dyDescent="0.6">
      <c r="C10" s="39" t="s">
        <v>46</v>
      </c>
      <c r="D10" s="40" t="s">
        <v>44</v>
      </c>
      <c r="E10" s="42"/>
      <c r="F10" s="42"/>
      <c r="G10" s="41"/>
      <c r="H10" s="41"/>
      <c r="I10" s="41"/>
      <c r="J10" s="41"/>
      <c r="K10" s="41"/>
      <c r="L10" s="41"/>
      <c r="M10" s="41"/>
      <c r="N10" s="40" t="s">
        <v>44</v>
      </c>
      <c r="O10" s="40" t="s">
        <v>44</v>
      </c>
      <c r="P10" s="41"/>
      <c r="Q10" s="40" t="s">
        <v>44</v>
      </c>
      <c r="R10" s="40" t="s">
        <v>44</v>
      </c>
      <c r="S10" s="40" t="s">
        <v>44</v>
      </c>
      <c r="T10" s="42"/>
      <c r="U10" s="42"/>
    </row>
    <row r="11" spans="2:32" x14ac:dyDescent="0.6">
      <c r="C11" s="39" t="s">
        <v>47</v>
      </c>
      <c r="D11" s="40" t="s">
        <v>44</v>
      </c>
      <c r="E11" s="42"/>
      <c r="F11" s="42"/>
      <c r="G11" s="41"/>
      <c r="H11" s="41"/>
      <c r="I11" s="41"/>
      <c r="J11" s="41"/>
      <c r="K11" s="41"/>
      <c r="L11" s="41"/>
      <c r="M11" s="41"/>
      <c r="N11" s="41"/>
      <c r="O11" s="40" t="s">
        <v>44</v>
      </c>
      <c r="P11" s="41"/>
      <c r="Q11" s="40" t="s">
        <v>44</v>
      </c>
      <c r="R11" s="40" t="s">
        <v>44</v>
      </c>
      <c r="S11" s="40" t="s">
        <v>44</v>
      </c>
      <c r="T11" s="42"/>
      <c r="U11" s="42"/>
    </row>
    <row r="12" spans="2:32" x14ac:dyDescent="0.6">
      <c r="C12" s="39" t="s">
        <v>48</v>
      </c>
      <c r="D12" s="41"/>
      <c r="E12" s="42"/>
      <c r="F12" s="42"/>
      <c r="G12" s="41"/>
      <c r="H12" s="41"/>
      <c r="I12" s="41"/>
      <c r="J12" s="41"/>
      <c r="K12" s="41"/>
      <c r="L12" s="41"/>
      <c r="M12" s="41"/>
      <c r="N12" s="40" t="s">
        <v>44</v>
      </c>
      <c r="O12" s="41"/>
      <c r="P12" s="41"/>
      <c r="Q12" s="42"/>
      <c r="R12" s="42"/>
      <c r="S12" s="42"/>
      <c r="T12" s="42"/>
      <c r="U12" s="42"/>
    </row>
    <row r="13" spans="2:32" x14ac:dyDescent="0.6">
      <c r="C13" s="39" t="s">
        <v>49</v>
      </c>
      <c r="D13" s="40" t="s">
        <v>44</v>
      </c>
      <c r="E13" s="42"/>
      <c r="F13" s="42"/>
      <c r="G13" s="41"/>
      <c r="H13" s="40" t="s">
        <v>44</v>
      </c>
      <c r="I13" s="41"/>
      <c r="J13" s="41"/>
      <c r="K13" s="40" t="s">
        <v>44</v>
      </c>
      <c r="L13" s="40" t="s">
        <v>44</v>
      </c>
      <c r="M13" s="42"/>
      <c r="N13" s="40" t="s">
        <v>44</v>
      </c>
      <c r="O13" s="41"/>
      <c r="P13" s="41"/>
      <c r="Q13" s="42"/>
      <c r="R13" s="42"/>
      <c r="S13" s="42"/>
      <c r="T13" s="42"/>
      <c r="U13" s="42"/>
    </row>
    <row r="14" spans="2:32" x14ac:dyDescent="0.6">
      <c r="C14" s="39" t="s">
        <v>50</v>
      </c>
      <c r="D14" s="41"/>
      <c r="E14" s="42"/>
      <c r="F14" s="42"/>
      <c r="G14" s="41"/>
      <c r="H14" s="41"/>
      <c r="I14" s="41"/>
      <c r="J14" s="41"/>
      <c r="K14" s="41"/>
      <c r="L14" s="41"/>
      <c r="M14" s="41"/>
      <c r="N14" s="41"/>
      <c r="O14" s="41"/>
      <c r="P14" s="41"/>
      <c r="Q14" s="42"/>
      <c r="R14" s="42"/>
      <c r="S14" s="42"/>
      <c r="T14" s="42"/>
      <c r="U14" s="42"/>
    </row>
    <row r="15" spans="2:32" x14ac:dyDescent="0.6">
      <c r="C15" s="39" t="s">
        <v>51</v>
      </c>
      <c r="D15" s="41"/>
      <c r="E15" s="40" t="s">
        <v>44</v>
      </c>
      <c r="F15" s="42"/>
      <c r="G15" s="40" t="s">
        <v>44</v>
      </c>
      <c r="H15" s="41"/>
      <c r="I15" s="41"/>
      <c r="J15" s="41"/>
      <c r="K15" s="40" t="s">
        <v>44</v>
      </c>
      <c r="L15" s="41"/>
      <c r="M15" s="41"/>
      <c r="N15" s="41"/>
      <c r="O15" s="41"/>
      <c r="P15" s="41"/>
      <c r="Q15" s="42"/>
      <c r="R15" s="42"/>
      <c r="S15" s="42"/>
      <c r="T15" s="42"/>
      <c r="U15" s="41"/>
    </row>
    <row r="16" spans="2:32" x14ac:dyDescent="0.6">
      <c r="C16" s="39" t="s">
        <v>52</v>
      </c>
      <c r="D16" s="41"/>
      <c r="E16" s="40" t="s">
        <v>44</v>
      </c>
      <c r="F16" s="42"/>
      <c r="G16" s="40" t="s">
        <v>44</v>
      </c>
      <c r="H16" s="41"/>
      <c r="I16" s="41"/>
      <c r="J16" s="41"/>
      <c r="K16" s="40" t="s">
        <v>44</v>
      </c>
      <c r="L16" s="41"/>
      <c r="M16" s="41"/>
      <c r="N16" s="41"/>
      <c r="O16" s="41"/>
      <c r="P16" s="41"/>
      <c r="Q16" s="42"/>
      <c r="R16" s="42"/>
      <c r="S16" s="42"/>
      <c r="T16" s="42"/>
      <c r="U16" s="42"/>
    </row>
    <row r="17" spans="2:21" x14ac:dyDescent="0.6">
      <c r="C17" s="39" t="s">
        <v>53</v>
      </c>
      <c r="D17" s="41"/>
      <c r="E17" s="41"/>
      <c r="F17" s="42"/>
      <c r="G17" s="40" t="s">
        <v>44</v>
      </c>
      <c r="H17" s="41"/>
      <c r="I17" s="41"/>
      <c r="J17" s="41"/>
      <c r="K17" s="40" t="s">
        <v>44</v>
      </c>
      <c r="L17" s="41"/>
      <c r="M17" s="41"/>
      <c r="N17" s="41"/>
      <c r="O17" s="41"/>
      <c r="P17" s="41"/>
      <c r="Q17" s="42"/>
      <c r="R17" s="42"/>
      <c r="S17" s="42"/>
      <c r="T17" s="42"/>
      <c r="U17" s="42"/>
    </row>
    <row r="18" spans="2:21" x14ac:dyDescent="0.6">
      <c r="C18" s="39" t="s">
        <v>54</v>
      </c>
      <c r="D18" s="41"/>
      <c r="E18" s="41"/>
      <c r="F18" s="42"/>
      <c r="G18" s="40" t="s">
        <v>44</v>
      </c>
      <c r="H18" s="41"/>
      <c r="I18" s="41"/>
      <c r="J18" s="41"/>
      <c r="K18" s="40" t="s">
        <v>44</v>
      </c>
      <c r="L18" s="41"/>
      <c r="M18" s="41"/>
      <c r="N18" s="41"/>
      <c r="O18" s="41"/>
      <c r="P18" s="41"/>
      <c r="Q18" s="42"/>
      <c r="R18" s="42"/>
      <c r="S18" s="42"/>
      <c r="T18" s="42"/>
      <c r="U18" s="42"/>
    </row>
    <row r="19" spans="2:21" x14ac:dyDescent="0.6">
      <c r="C19" s="39" t="s">
        <v>55</v>
      </c>
      <c r="D19" s="40" t="s">
        <v>44</v>
      </c>
      <c r="E19" s="41"/>
      <c r="F19" s="42"/>
      <c r="G19" s="41"/>
      <c r="H19" s="41"/>
      <c r="I19" s="41"/>
      <c r="J19" s="41"/>
      <c r="K19" s="41"/>
      <c r="L19" s="41"/>
      <c r="M19" s="41"/>
      <c r="N19" s="41"/>
      <c r="O19" s="40" t="s">
        <v>44</v>
      </c>
      <c r="P19" s="41"/>
      <c r="Q19" s="40" t="s">
        <v>44</v>
      </c>
      <c r="R19" s="40" t="s">
        <v>44</v>
      </c>
      <c r="S19" s="40" t="s">
        <v>44</v>
      </c>
      <c r="T19" s="42"/>
      <c r="U19" s="42"/>
    </row>
    <row r="20" spans="2:21" x14ac:dyDescent="0.6">
      <c r="C20" s="39" t="s">
        <v>56</v>
      </c>
      <c r="D20" s="41"/>
      <c r="E20" s="42"/>
      <c r="F20" s="40" t="s">
        <v>44</v>
      </c>
      <c r="G20" s="41"/>
      <c r="H20" s="41"/>
      <c r="I20" s="41"/>
      <c r="J20" s="41"/>
      <c r="K20" s="41"/>
      <c r="L20" s="41"/>
      <c r="M20" s="41"/>
      <c r="N20" s="40" t="s">
        <v>44</v>
      </c>
      <c r="O20" s="40" t="s">
        <v>44</v>
      </c>
      <c r="P20" s="41"/>
      <c r="Q20" s="42"/>
      <c r="R20" s="42"/>
      <c r="S20" s="42"/>
      <c r="T20" s="42"/>
      <c r="U20" s="42"/>
    </row>
    <row r="21" spans="2:21" x14ac:dyDescent="0.6">
      <c r="C21" s="39" t="s">
        <v>57</v>
      </c>
      <c r="D21" s="41"/>
      <c r="E21" s="42"/>
      <c r="F21" s="40" t="s">
        <v>44</v>
      </c>
      <c r="G21" s="41"/>
      <c r="H21" s="41"/>
      <c r="I21" s="41"/>
      <c r="J21" s="41"/>
      <c r="K21" s="41"/>
      <c r="L21" s="41"/>
      <c r="M21" s="41"/>
      <c r="N21" s="40" t="s">
        <v>44</v>
      </c>
      <c r="O21" s="40" t="s">
        <v>44</v>
      </c>
      <c r="P21" s="41"/>
      <c r="Q21" s="42"/>
      <c r="R21" s="42"/>
      <c r="S21" s="42"/>
      <c r="T21" s="42"/>
      <c r="U21" s="42"/>
    </row>
    <row r="22" spans="2:21" x14ac:dyDescent="0.6">
      <c r="C22" s="39" t="s">
        <v>58</v>
      </c>
      <c r="D22" s="41"/>
      <c r="E22" s="42"/>
      <c r="F22" s="42"/>
      <c r="G22" s="41"/>
      <c r="H22" s="41"/>
      <c r="I22" s="40" t="s">
        <v>44</v>
      </c>
      <c r="J22" s="40" t="s">
        <v>44</v>
      </c>
      <c r="K22" s="41"/>
      <c r="L22" s="40" t="s">
        <v>44</v>
      </c>
      <c r="M22" s="41"/>
      <c r="N22" s="40" t="s">
        <v>44</v>
      </c>
      <c r="O22" s="40" t="s">
        <v>44</v>
      </c>
      <c r="P22" s="41"/>
      <c r="Q22" s="40" t="s">
        <v>44</v>
      </c>
      <c r="R22" s="40" t="s">
        <v>44</v>
      </c>
      <c r="S22" s="40" t="s">
        <v>44</v>
      </c>
      <c r="T22" s="42"/>
      <c r="U22" s="42"/>
    </row>
    <row r="23" spans="2:21" x14ac:dyDescent="0.6">
      <c r="C23" s="39" t="s">
        <v>59</v>
      </c>
      <c r="D23" s="42"/>
      <c r="E23" s="40" t="s">
        <v>44</v>
      </c>
      <c r="F23" s="42"/>
      <c r="G23" s="41"/>
      <c r="H23" s="41"/>
      <c r="I23" s="41"/>
      <c r="J23" s="41"/>
      <c r="K23" s="41"/>
      <c r="L23" s="41"/>
      <c r="M23" s="41"/>
      <c r="N23" s="41"/>
      <c r="O23" s="41"/>
      <c r="P23" s="41"/>
      <c r="Q23" s="42"/>
      <c r="R23" s="42"/>
      <c r="S23" s="42"/>
      <c r="T23" s="42"/>
      <c r="U23" s="42"/>
    </row>
    <row r="24" spans="2:21" x14ac:dyDescent="0.6">
      <c r="C24" s="39" t="s">
        <v>60</v>
      </c>
      <c r="D24" s="40" t="s">
        <v>44</v>
      </c>
      <c r="E24" s="40" t="s">
        <v>44</v>
      </c>
      <c r="F24" s="42"/>
      <c r="G24" s="41"/>
      <c r="H24" s="41"/>
      <c r="I24" s="41"/>
      <c r="J24" s="40" t="s">
        <v>44</v>
      </c>
      <c r="K24" s="41"/>
      <c r="L24" s="41"/>
      <c r="M24" s="41"/>
      <c r="N24" s="40" t="s">
        <v>44</v>
      </c>
      <c r="O24" s="41"/>
      <c r="P24" s="41"/>
      <c r="Q24" s="42"/>
      <c r="R24" s="42"/>
      <c r="S24" s="42"/>
      <c r="T24" s="42"/>
      <c r="U24" s="42"/>
    </row>
    <row r="25" spans="2:21" x14ac:dyDescent="0.6">
      <c r="C25" s="39" t="s">
        <v>61</v>
      </c>
      <c r="D25" s="42"/>
      <c r="E25" s="42"/>
      <c r="F25" s="42"/>
      <c r="G25" s="41"/>
      <c r="H25" s="41"/>
      <c r="I25" s="40" t="s">
        <v>44</v>
      </c>
      <c r="J25" s="40" t="s">
        <v>44</v>
      </c>
      <c r="K25" s="41"/>
      <c r="L25" s="40" t="s">
        <v>44</v>
      </c>
      <c r="M25" s="41"/>
      <c r="N25" s="41"/>
      <c r="O25" s="41"/>
      <c r="P25" s="41"/>
      <c r="Q25" s="42"/>
      <c r="R25" s="42"/>
      <c r="S25" s="42"/>
      <c r="T25" s="42"/>
      <c r="U25" s="42"/>
    </row>
    <row r="26" spans="2:21" x14ac:dyDescent="0.6">
      <c r="C26" s="39" t="s">
        <v>62</v>
      </c>
      <c r="D26" s="40" t="s">
        <v>44</v>
      </c>
      <c r="E26" s="42"/>
      <c r="F26" s="42"/>
      <c r="G26" s="41"/>
      <c r="H26" s="40" t="s">
        <v>44</v>
      </c>
      <c r="I26" s="41"/>
      <c r="J26" s="41"/>
      <c r="K26" s="41"/>
      <c r="L26" s="40" t="s">
        <v>44</v>
      </c>
      <c r="M26" s="41"/>
      <c r="N26" s="40" t="s">
        <v>44</v>
      </c>
      <c r="O26" s="41"/>
      <c r="P26" s="41"/>
      <c r="Q26" s="42"/>
      <c r="R26" s="42"/>
      <c r="S26" s="42"/>
      <c r="T26" s="42"/>
      <c r="U26" s="42"/>
    </row>
    <row r="27" spans="2:21" x14ac:dyDescent="0.6">
      <c r="C27" s="39" t="s">
        <v>63</v>
      </c>
      <c r="D27" s="40" t="s">
        <v>44</v>
      </c>
      <c r="E27" s="42"/>
      <c r="F27" s="42"/>
      <c r="G27" s="41"/>
      <c r="H27" s="40" t="s">
        <v>44</v>
      </c>
      <c r="I27" s="40" t="s">
        <v>44</v>
      </c>
      <c r="J27" s="41"/>
      <c r="K27" s="41"/>
      <c r="L27" s="40" t="s">
        <v>44</v>
      </c>
      <c r="M27" s="41"/>
      <c r="N27" s="40" t="s">
        <v>44</v>
      </c>
      <c r="O27" s="41"/>
      <c r="P27" s="41"/>
      <c r="Q27" s="42"/>
      <c r="R27" s="42"/>
      <c r="S27" s="42"/>
      <c r="T27" s="42"/>
      <c r="U27" s="42"/>
    </row>
    <row r="28" spans="2:21" x14ac:dyDescent="0.6">
      <c r="C28" s="39" t="s">
        <v>64</v>
      </c>
      <c r="D28" s="42"/>
      <c r="E28" s="42"/>
      <c r="F28" s="42"/>
      <c r="G28" s="41"/>
      <c r="H28" s="41"/>
      <c r="I28" s="41"/>
      <c r="J28" s="41"/>
      <c r="K28" s="41"/>
      <c r="L28" s="41"/>
      <c r="M28" s="41"/>
      <c r="N28" s="41"/>
      <c r="O28" s="41"/>
      <c r="P28" s="41"/>
      <c r="Q28" s="40" t="s">
        <v>44</v>
      </c>
      <c r="R28" s="40" t="s">
        <v>44</v>
      </c>
      <c r="S28" s="40" t="s">
        <v>44</v>
      </c>
      <c r="T28" s="42"/>
      <c r="U28" s="42"/>
    </row>
    <row r="29" spans="2:21" ht="16.5" customHeight="1" x14ac:dyDescent="0.6">
      <c r="C29" s="39" t="s">
        <v>65</v>
      </c>
      <c r="D29" s="40" t="s">
        <v>44</v>
      </c>
      <c r="E29" s="40" t="s">
        <v>44</v>
      </c>
      <c r="F29" s="42"/>
      <c r="G29" s="40" t="s">
        <v>44</v>
      </c>
      <c r="H29" s="40" t="s">
        <v>44</v>
      </c>
      <c r="I29" s="40" t="s">
        <v>44</v>
      </c>
      <c r="J29" s="40" t="s">
        <v>44</v>
      </c>
      <c r="K29" s="40" t="s">
        <v>44</v>
      </c>
      <c r="L29" s="40" t="s">
        <v>44</v>
      </c>
      <c r="M29" s="41"/>
      <c r="N29" s="41"/>
      <c r="O29" s="40" t="s">
        <v>44</v>
      </c>
      <c r="P29" s="41"/>
      <c r="Q29" s="40" t="s">
        <v>44</v>
      </c>
      <c r="R29" s="40" t="s">
        <v>44</v>
      </c>
      <c r="S29" s="40" t="s">
        <v>44</v>
      </c>
      <c r="T29" s="40" t="s">
        <v>44</v>
      </c>
      <c r="U29" s="40" t="s">
        <v>44</v>
      </c>
    </row>
    <row r="30" spans="2:21" s="35" customFormat="1" ht="16.5" customHeight="1" x14ac:dyDescent="0.6">
      <c r="B30" s="33" t="s">
        <v>66</v>
      </c>
      <c r="C30" s="34"/>
      <c r="D30" s="152" t="s">
        <v>35</v>
      </c>
      <c r="E30" s="152" t="s">
        <v>35</v>
      </c>
      <c r="F30" s="152" t="s">
        <v>34</v>
      </c>
      <c r="G30" s="152" t="s">
        <v>36</v>
      </c>
      <c r="H30" s="152" t="s">
        <v>67</v>
      </c>
      <c r="I30" s="152" t="s">
        <v>67</v>
      </c>
      <c r="J30" s="152" t="s">
        <v>33</v>
      </c>
      <c r="K30" s="152" t="s">
        <v>35</v>
      </c>
      <c r="L30" s="152" t="s">
        <v>35</v>
      </c>
      <c r="M30" s="152" t="s">
        <v>34</v>
      </c>
      <c r="N30" s="152" t="s">
        <v>40</v>
      </c>
      <c r="O30" s="152" t="s">
        <v>36</v>
      </c>
      <c r="P30" s="152" t="s">
        <v>36</v>
      </c>
      <c r="Q30" s="152" t="s">
        <v>68</v>
      </c>
      <c r="R30" s="152" t="s">
        <v>69</v>
      </c>
      <c r="S30" s="152" t="s">
        <v>70</v>
      </c>
      <c r="T30" s="152" t="s">
        <v>71</v>
      </c>
      <c r="U30" s="152" t="s">
        <v>71</v>
      </c>
    </row>
    <row r="31" spans="2:21" s="38" customFormat="1" x14ac:dyDescent="0.6">
      <c r="B31" s="36"/>
      <c r="C31" s="37" t="s">
        <v>72</v>
      </c>
      <c r="D31" s="153"/>
      <c r="E31" s="153"/>
      <c r="F31" s="153"/>
      <c r="G31" s="153"/>
      <c r="H31" s="153"/>
      <c r="I31" s="153"/>
      <c r="J31" s="153"/>
      <c r="K31" s="153"/>
      <c r="L31" s="153"/>
      <c r="M31" s="153"/>
      <c r="N31" s="153"/>
      <c r="O31" s="153"/>
      <c r="P31" s="153"/>
      <c r="Q31" s="153"/>
      <c r="R31" s="153"/>
      <c r="S31" s="153"/>
      <c r="T31" s="153"/>
      <c r="U31" s="153"/>
    </row>
    <row r="32" spans="2:21" x14ac:dyDescent="0.6">
      <c r="C32" s="39" t="s">
        <v>73</v>
      </c>
      <c r="D32" s="43" t="s">
        <v>44</v>
      </c>
      <c r="E32" s="42"/>
      <c r="F32" s="42"/>
      <c r="G32" s="43" t="s">
        <v>44</v>
      </c>
      <c r="H32" s="43" t="s">
        <v>44</v>
      </c>
      <c r="I32" s="43" t="s">
        <v>44</v>
      </c>
      <c r="J32" s="43" t="s">
        <v>44</v>
      </c>
      <c r="K32" s="43" t="s">
        <v>44</v>
      </c>
      <c r="L32" s="43" t="s">
        <v>44</v>
      </c>
      <c r="M32" s="41"/>
      <c r="N32" s="43" t="s">
        <v>44</v>
      </c>
      <c r="O32" s="43" t="s">
        <v>44</v>
      </c>
      <c r="P32" s="43" t="s">
        <v>44</v>
      </c>
      <c r="Q32" s="43" t="s">
        <v>44</v>
      </c>
      <c r="R32" s="43" t="s">
        <v>44</v>
      </c>
      <c r="S32" s="43" t="s">
        <v>44</v>
      </c>
      <c r="T32" s="43" t="s">
        <v>44</v>
      </c>
      <c r="U32" s="43" t="s">
        <v>44</v>
      </c>
    </row>
    <row r="33" spans="3:21" x14ac:dyDescent="0.6">
      <c r="C33" s="39" t="s">
        <v>74</v>
      </c>
      <c r="D33" s="43" t="s">
        <v>44</v>
      </c>
      <c r="E33" s="42"/>
      <c r="F33" s="42"/>
      <c r="G33" s="41"/>
      <c r="H33" s="41"/>
      <c r="I33" s="41"/>
      <c r="J33" s="41"/>
      <c r="K33" s="41"/>
      <c r="L33" s="41"/>
      <c r="M33" s="41"/>
      <c r="N33" s="43" t="s">
        <v>44</v>
      </c>
      <c r="O33" s="41"/>
      <c r="P33" s="41"/>
      <c r="Q33" s="43" t="s">
        <v>44</v>
      </c>
      <c r="R33" s="43" t="s">
        <v>44</v>
      </c>
      <c r="S33" s="43" t="s">
        <v>44</v>
      </c>
      <c r="T33" s="43" t="s">
        <v>44</v>
      </c>
      <c r="U33" s="43" t="s">
        <v>44</v>
      </c>
    </row>
    <row r="34" spans="3:21" x14ac:dyDescent="0.6">
      <c r="C34" s="39" t="s">
        <v>75</v>
      </c>
      <c r="D34" s="42"/>
      <c r="E34" s="42"/>
      <c r="F34" s="42"/>
      <c r="G34" s="43" t="s">
        <v>44</v>
      </c>
      <c r="H34" s="43" t="s">
        <v>44</v>
      </c>
      <c r="I34" s="43" t="s">
        <v>44</v>
      </c>
      <c r="J34" s="43" t="s">
        <v>44</v>
      </c>
      <c r="K34" s="43" t="s">
        <v>44</v>
      </c>
      <c r="L34" s="43" t="s">
        <v>44</v>
      </c>
      <c r="M34" s="41"/>
      <c r="N34" s="43" t="s">
        <v>44</v>
      </c>
      <c r="O34" s="43" t="s">
        <v>44</v>
      </c>
      <c r="P34" s="43" t="s">
        <v>44</v>
      </c>
      <c r="Q34" s="43" t="s">
        <v>44</v>
      </c>
      <c r="R34" s="43" t="s">
        <v>44</v>
      </c>
      <c r="S34" s="43" t="s">
        <v>44</v>
      </c>
      <c r="T34" s="43" t="s">
        <v>44</v>
      </c>
      <c r="U34" s="43" t="s">
        <v>44</v>
      </c>
    </row>
    <row r="35" spans="3:21" x14ac:dyDescent="0.6">
      <c r="C35" s="39" t="s">
        <v>76</v>
      </c>
      <c r="D35" s="42"/>
      <c r="E35" s="42"/>
      <c r="F35" s="42"/>
      <c r="G35" s="41"/>
      <c r="H35" s="43" t="s">
        <v>44</v>
      </c>
      <c r="I35" s="41"/>
      <c r="J35" s="41"/>
      <c r="K35" s="41"/>
      <c r="L35" s="41"/>
      <c r="M35" s="41"/>
      <c r="N35" s="41"/>
      <c r="O35" s="43" t="s">
        <v>44</v>
      </c>
      <c r="P35" s="41"/>
      <c r="Q35" s="43" t="s">
        <v>44</v>
      </c>
      <c r="R35" s="43" t="s">
        <v>44</v>
      </c>
      <c r="S35" s="43" t="s">
        <v>44</v>
      </c>
      <c r="T35" s="42"/>
      <c r="U35" s="42"/>
    </row>
    <row r="36" spans="3:21" x14ac:dyDescent="0.6">
      <c r="C36" s="44" t="s">
        <v>77</v>
      </c>
      <c r="D36" s="42"/>
      <c r="E36" s="42"/>
      <c r="F36" s="42"/>
      <c r="G36" s="41"/>
      <c r="H36" s="41"/>
      <c r="I36" s="41"/>
      <c r="J36" s="41"/>
      <c r="K36" s="41"/>
      <c r="L36" s="41"/>
      <c r="M36" s="41"/>
      <c r="N36" s="41"/>
      <c r="O36" s="41"/>
      <c r="P36" s="41"/>
      <c r="Q36" s="43" t="s">
        <v>44</v>
      </c>
      <c r="R36" s="43" t="s">
        <v>44</v>
      </c>
      <c r="S36" s="43" t="s">
        <v>44</v>
      </c>
      <c r="T36" s="42"/>
      <c r="U36" s="42"/>
    </row>
    <row r="37" spans="3:21" x14ac:dyDescent="0.6">
      <c r="C37" s="39" t="s">
        <v>78</v>
      </c>
      <c r="D37" s="42"/>
      <c r="E37" s="42"/>
      <c r="F37" s="45"/>
      <c r="G37" s="41"/>
      <c r="H37" s="43" t="s">
        <v>44</v>
      </c>
      <c r="I37" s="41"/>
      <c r="J37" s="41"/>
      <c r="K37" s="41"/>
      <c r="L37" s="41"/>
      <c r="M37" s="41"/>
      <c r="N37" s="41"/>
      <c r="O37" s="41"/>
      <c r="P37" s="41"/>
      <c r="Q37" s="43" t="s">
        <v>44</v>
      </c>
      <c r="R37" s="43" t="s">
        <v>44</v>
      </c>
      <c r="S37" s="43" t="s">
        <v>44</v>
      </c>
      <c r="T37" s="42"/>
      <c r="U37" s="42"/>
    </row>
    <row r="38" spans="3:21" x14ac:dyDescent="0.6">
      <c r="C38" s="39" t="s">
        <v>79</v>
      </c>
      <c r="D38" s="43" t="s">
        <v>44</v>
      </c>
      <c r="E38" s="42"/>
      <c r="F38" s="42"/>
      <c r="G38" s="41"/>
      <c r="H38" s="41"/>
      <c r="I38" s="41"/>
      <c r="J38" s="41"/>
      <c r="K38" s="41"/>
      <c r="L38" s="41"/>
      <c r="M38" s="41"/>
      <c r="N38" s="41"/>
      <c r="O38" s="43" t="s">
        <v>44</v>
      </c>
      <c r="P38" s="41"/>
      <c r="Q38" s="43" t="s">
        <v>44</v>
      </c>
      <c r="R38" s="43" t="s">
        <v>44</v>
      </c>
      <c r="S38" s="43" t="s">
        <v>44</v>
      </c>
      <c r="T38" s="42"/>
      <c r="U38" s="42"/>
    </row>
    <row r="39" spans="3:21" x14ac:dyDescent="0.6">
      <c r="C39" s="39" t="s">
        <v>80</v>
      </c>
      <c r="D39" s="42"/>
      <c r="E39" s="42"/>
      <c r="F39" s="42"/>
      <c r="G39" s="41"/>
      <c r="H39" s="41"/>
      <c r="I39" s="41"/>
      <c r="J39" s="41"/>
      <c r="K39" s="41"/>
      <c r="L39" s="41"/>
      <c r="M39" s="41"/>
      <c r="N39" s="41"/>
      <c r="O39" s="41"/>
      <c r="P39" s="41"/>
      <c r="Q39" s="43" t="s">
        <v>44</v>
      </c>
      <c r="R39" s="43" t="s">
        <v>44</v>
      </c>
      <c r="S39" s="43" t="s">
        <v>44</v>
      </c>
      <c r="T39" s="42"/>
      <c r="U39" s="42"/>
    </row>
    <row r="40" spans="3:21" x14ac:dyDescent="0.6">
      <c r="C40" s="39" t="s">
        <v>81</v>
      </c>
      <c r="D40" s="43" t="s">
        <v>44</v>
      </c>
      <c r="E40" s="42"/>
      <c r="F40" s="42"/>
      <c r="G40" s="41"/>
      <c r="H40" s="43" t="s">
        <v>44</v>
      </c>
      <c r="I40" s="43" t="s">
        <v>44</v>
      </c>
      <c r="J40" s="43" t="s">
        <v>44</v>
      </c>
      <c r="K40" s="41"/>
      <c r="L40" s="43" t="s">
        <v>44</v>
      </c>
      <c r="M40" s="41"/>
      <c r="N40" s="43" t="s">
        <v>44</v>
      </c>
      <c r="O40" s="41"/>
      <c r="P40" s="43" t="s">
        <v>44</v>
      </c>
      <c r="Q40" s="43" t="s">
        <v>44</v>
      </c>
      <c r="R40" s="43" t="s">
        <v>44</v>
      </c>
      <c r="S40" s="43" t="s">
        <v>44</v>
      </c>
      <c r="T40" s="42"/>
      <c r="U40" s="42"/>
    </row>
    <row r="41" spans="3:21" x14ac:dyDescent="0.6">
      <c r="C41" s="39" t="s">
        <v>82</v>
      </c>
      <c r="D41" s="43" t="s">
        <v>44</v>
      </c>
      <c r="E41" s="42"/>
      <c r="F41" s="42"/>
      <c r="G41" s="41"/>
      <c r="H41" s="41"/>
      <c r="I41" s="41"/>
      <c r="J41" s="41"/>
      <c r="K41" s="41"/>
      <c r="L41" s="41"/>
      <c r="M41" s="41"/>
      <c r="N41" s="43" t="s">
        <v>44</v>
      </c>
      <c r="O41" s="43" t="s">
        <v>44</v>
      </c>
      <c r="P41" s="43" t="s">
        <v>44</v>
      </c>
      <c r="Q41" s="43" t="s">
        <v>44</v>
      </c>
      <c r="R41" s="43" t="s">
        <v>44</v>
      </c>
      <c r="S41" s="43" t="s">
        <v>44</v>
      </c>
      <c r="T41" s="42"/>
      <c r="U41" s="42"/>
    </row>
    <row r="42" spans="3:21" x14ac:dyDescent="0.6">
      <c r="C42" s="39" t="s">
        <v>83</v>
      </c>
      <c r="D42" s="43" t="s">
        <v>44</v>
      </c>
      <c r="E42" s="43" t="s">
        <v>44</v>
      </c>
      <c r="F42" s="42"/>
      <c r="G42" s="43" t="s">
        <v>44</v>
      </c>
      <c r="H42" s="41"/>
      <c r="I42" s="41"/>
      <c r="J42" s="41"/>
      <c r="K42" s="43" t="s">
        <v>44</v>
      </c>
      <c r="L42" s="41"/>
      <c r="M42" s="41"/>
      <c r="N42" s="41"/>
      <c r="O42" s="41"/>
      <c r="P42" s="41"/>
      <c r="Q42" s="43" t="s">
        <v>44</v>
      </c>
      <c r="R42" s="43" t="s">
        <v>44</v>
      </c>
      <c r="S42" s="43" t="s">
        <v>44</v>
      </c>
      <c r="T42" s="43" t="s">
        <v>44</v>
      </c>
      <c r="U42" s="43" t="s">
        <v>44</v>
      </c>
    </row>
    <row r="43" spans="3:21" x14ac:dyDescent="0.6">
      <c r="C43" s="44" t="s">
        <v>84</v>
      </c>
      <c r="D43" s="43" t="s">
        <v>44</v>
      </c>
      <c r="E43" s="42"/>
      <c r="F43" s="42"/>
      <c r="G43" s="41"/>
      <c r="H43" s="41"/>
      <c r="I43" s="41"/>
      <c r="J43" s="41"/>
      <c r="K43" s="41"/>
      <c r="L43" s="41"/>
      <c r="M43" s="41"/>
      <c r="N43" s="41"/>
      <c r="O43" s="43" t="s">
        <v>44</v>
      </c>
      <c r="P43" s="41"/>
      <c r="Q43" s="43" t="s">
        <v>44</v>
      </c>
      <c r="R43" s="43" t="s">
        <v>44</v>
      </c>
      <c r="S43" s="43" t="s">
        <v>44</v>
      </c>
      <c r="T43" s="42"/>
      <c r="U43" s="42"/>
    </row>
    <row r="44" spans="3:21" x14ac:dyDescent="0.6">
      <c r="C44" s="39" t="s">
        <v>85</v>
      </c>
      <c r="D44" s="43" t="s">
        <v>44</v>
      </c>
      <c r="E44" s="42"/>
      <c r="F44" s="42"/>
      <c r="G44" s="41"/>
      <c r="H44" s="41"/>
      <c r="I44" s="41"/>
      <c r="J44" s="41"/>
      <c r="K44" s="41"/>
      <c r="L44" s="41"/>
      <c r="M44" s="41"/>
      <c r="N44" s="41"/>
      <c r="O44" s="41"/>
      <c r="P44" s="41"/>
      <c r="Q44" s="43" t="s">
        <v>44</v>
      </c>
      <c r="R44" s="43" t="s">
        <v>44</v>
      </c>
      <c r="S44" s="43" t="s">
        <v>44</v>
      </c>
      <c r="T44" s="42"/>
      <c r="U44" s="42"/>
    </row>
    <row r="45" spans="3:21" x14ac:dyDescent="0.6">
      <c r="C45" s="44" t="s">
        <v>86</v>
      </c>
      <c r="D45" s="43" t="s">
        <v>44</v>
      </c>
      <c r="E45" s="42"/>
      <c r="F45" s="42"/>
      <c r="G45" s="41"/>
      <c r="H45" s="43" t="s">
        <v>44</v>
      </c>
      <c r="I45" s="41"/>
      <c r="J45" s="41"/>
      <c r="K45" s="41"/>
      <c r="L45" s="41"/>
      <c r="M45" s="41"/>
      <c r="N45" s="43" t="s">
        <v>44</v>
      </c>
      <c r="O45" s="43" t="s">
        <v>44</v>
      </c>
      <c r="P45" s="43" t="s">
        <v>44</v>
      </c>
      <c r="Q45" s="43" t="s">
        <v>44</v>
      </c>
      <c r="R45" s="43" t="s">
        <v>44</v>
      </c>
      <c r="S45" s="43" t="s">
        <v>44</v>
      </c>
      <c r="T45" s="42"/>
      <c r="U45" s="42"/>
    </row>
    <row r="46" spans="3:21" x14ac:dyDescent="0.6">
      <c r="C46" s="44" t="s">
        <v>87</v>
      </c>
      <c r="D46" s="43" t="s">
        <v>44</v>
      </c>
      <c r="E46" s="42"/>
      <c r="F46" s="42"/>
      <c r="G46" s="41"/>
      <c r="H46" s="43" t="s">
        <v>44</v>
      </c>
      <c r="I46" s="41"/>
      <c r="J46" s="41"/>
      <c r="K46" s="41"/>
      <c r="L46" s="41"/>
      <c r="M46" s="41"/>
      <c r="N46" s="43" t="s">
        <v>44</v>
      </c>
      <c r="O46" s="41"/>
      <c r="P46" s="43" t="s">
        <v>44</v>
      </c>
      <c r="Q46" s="43" t="s">
        <v>44</v>
      </c>
      <c r="R46" s="43" t="s">
        <v>44</v>
      </c>
      <c r="S46" s="43" t="s">
        <v>44</v>
      </c>
      <c r="T46" s="43" t="s">
        <v>44</v>
      </c>
      <c r="U46" s="43" t="s">
        <v>44</v>
      </c>
    </row>
    <row r="47" spans="3:21" x14ac:dyDescent="0.6">
      <c r="C47" s="44" t="s">
        <v>88</v>
      </c>
      <c r="D47" s="43" t="s">
        <v>44</v>
      </c>
      <c r="E47" s="42"/>
      <c r="F47" s="42"/>
      <c r="G47" s="41"/>
      <c r="H47" s="43" t="s">
        <v>44</v>
      </c>
      <c r="I47" s="43" t="s">
        <v>44</v>
      </c>
      <c r="J47" s="41"/>
      <c r="K47" s="41"/>
      <c r="L47" s="41"/>
      <c r="M47" s="41"/>
      <c r="N47" s="43" t="s">
        <v>44</v>
      </c>
      <c r="O47" s="41"/>
      <c r="P47" s="43" t="s">
        <v>44</v>
      </c>
      <c r="Q47" s="43" t="s">
        <v>44</v>
      </c>
      <c r="R47" s="43" t="s">
        <v>44</v>
      </c>
      <c r="S47" s="43" t="s">
        <v>44</v>
      </c>
      <c r="T47" s="43" t="s">
        <v>44</v>
      </c>
      <c r="U47" s="43" t="s">
        <v>44</v>
      </c>
    </row>
    <row r="48" spans="3:21" x14ac:dyDescent="0.6">
      <c r="C48" s="44" t="s">
        <v>89</v>
      </c>
      <c r="D48" s="43" t="s">
        <v>44</v>
      </c>
      <c r="E48" s="42"/>
      <c r="F48" s="42"/>
      <c r="G48" s="41"/>
      <c r="H48" s="41"/>
      <c r="I48" s="41"/>
      <c r="J48" s="41"/>
      <c r="K48" s="41"/>
      <c r="L48" s="41"/>
      <c r="M48" s="41"/>
      <c r="N48" s="41"/>
      <c r="O48" s="41"/>
      <c r="P48" s="41"/>
      <c r="Q48" s="43" t="s">
        <v>44</v>
      </c>
      <c r="R48" s="43" t="s">
        <v>44</v>
      </c>
      <c r="S48" s="43" t="s">
        <v>44</v>
      </c>
      <c r="T48" s="42"/>
      <c r="U48" s="42"/>
    </row>
    <row r="49" spans="3:21" x14ac:dyDescent="0.6">
      <c r="C49" s="44" t="s">
        <v>90</v>
      </c>
      <c r="D49" s="42"/>
      <c r="E49" s="42"/>
      <c r="F49" s="42"/>
      <c r="G49" s="41"/>
      <c r="H49" s="43" t="s">
        <v>44</v>
      </c>
      <c r="I49" s="41"/>
      <c r="J49" s="41"/>
      <c r="K49" s="41"/>
      <c r="L49" s="41"/>
      <c r="M49" s="41"/>
      <c r="N49" s="41"/>
      <c r="O49" s="41"/>
      <c r="P49" s="43" t="s">
        <v>44</v>
      </c>
      <c r="Q49" s="43" t="s">
        <v>44</v>
      </c>
      <c r="R49" s="43" t="s">
        <v>44</v>
      </c>
      <c r="S49" s="43" t="s">
        <v>44</v>
      </c>
      <c r="T49" s="42"/>
      <c r="U49" s="42"/>
    </row>
    <row r="50" spans="3:21" x14ac:dyDescent="0.6">
      <c r="C50" s="44" t="s">
        <v>91</v>
      </c>
      <c r="D50" s="42"/>
      <c r="E50" s="42"/>
      <c r="F50" s="42"/>
      <c r="G50" s="41"/>
      <c r="H50" s="41"/>
      <c r="I50" s="41"/>
      <c r="J50" s="41"/>
      <c r="K50" s="41"/>
      <c r="L50" s="41"/>
      <c r="M50" s="41"/>
      <c r="N50" s="41"/>
      <c r="O50" s="41"/>
      <c r="P50" s="41"/>
      <c r="Q50" s="43" t="s">
        <v>44</v>
      </c>
      <c r="R50" s="43" t="s">
        <v>44</v>
      </c>
      <c r="S50" s="43" t="s">
        <v>44</v>
      </c>
      <c r="T50" s="42"/>
      <c r="U50" s="42"/>
    </row>
    <row r="51" spans="3:21" x14ac:dyDescent="0.6">
      <c r="C51" s="44" t="s">
        <v>92</v>
      </c>
      <c r="D51" s="42"/>
      <c r="E51" s="42"/>
      <c r="F51" s="42"/>
      <c r="G51" s="41"/>
      <c r="H51" s="41"/>
      <c r="I51" s="41"/>
      <c r="J51" s="41"/>
      <c r="K51" s="41"/>
      <c r="L51" s="41"/>
      <c r="M51" s="41"/>
      <c r="N51" s="41"/>
      <c r="O51" s="41"/>
      <c r="P51" s="41"/>
      <c r="Q51" s="43" t="s">
        <v>44</v>
      </c>
      <c r="R51" s="43" t="s">
        <v>44</v>
      </c>
      <c r="S51" s="43" t="s">
        <v>44</v>
      </c>
      <c r="T51" s="42"/>
      <c r="U51" s="42"/>
    </row>
    <row r="52" spans="3:21" x14ac:dyDescent="0.6">
      <c r="C52" s="39" t="s">
        <v>93</v>
      </c>
      <c r="D52" s="43" t="s">
        <v>44</v>
      </c>
      <c r="E52" s="43" t="s">
        <v>44</v>
      </c>
      <c r="F52" s="43" t="s">
        <v>44</v>
      </c>
      <c r="G52" s="41"/>
      <c r="H52" s="43" t="s">
        <v>44</v>
      </c>
      <c r="I52" s="41"/>
      <c r="J52" s="41"/>
      <c r="K52" s="41"/>
      <c r="L52" s="41"/>
      <c r="M52" s="41"/>
      <c r="N52" s="43" t="s">
        <v>44</v>
      </c>
      <c r="O52" s="43" t="s">
        <v>44</v>
      </c>
      <c r="P52" s="41"/>
      <c r="Q52" s="42"/>
      <c r="R52" s="42"/>
      <c r="S52" s="42"/>
      <c r="T52" s="42"/>
      <c r="U52" s="42"/>
    </row>
    <row r="53" spans="3:21" x14ac:dyDescent="0.6">
      <c r="C53" s="39" t="s">
        <v>94</v>
      </c>
      <c r="D53" s="43" t="s">
        <v>44</v>
      </c>
      <c r="E53" s="42"/>
      <c r="F53" s="43" t="s">
        <v>44</v>
      </c>
      <c r="G53" s="41"/>
      <c r="H53" s="41"/>
      <c r="I53" s="41"/>
      <c r="J53" s="41"/>
      <c r="K53" s="41"/>
      <c r="L53" s="41"/>
      <c r="M53" s="41"/>
      <c r="N53" s="41"/>
      <c r="O53" s="41"/>
      <c r="P53" s="41"/>
      <c r="Q53" s="42"/>
      <c r="R53" s="42"/>
      <c r="S53" s="42"/>
      <c r="T53" s="42"/>
      <c r="U53" s="42"/>
    </row>
    <row r="54" spans="3:21" ht="33" x14ac:dyDescent="0.6">
      <c r="C54" s="46" t="s">
        <v>95</v>
      </c>
      <c r="D54" s="42"/>
      <c r="E54" s="42"/>
      <c r="F54" s="42"/>
      <c r="G54" s="41"/>
      <c r="H54" s="41"/>
      <c r="I54" s="43" t="s">
        <v>44</v>
      </c>
      <c r="J54" s="43" t="s">
        <v>44</v>
      </c>
      <c r="K54" s="41"/>
      <c r="L54" s="43" t="s">
        <v>44</v>
      </c>
      <c r="M54" s="43" t="s">
        <v>44</v>
      </c>
      <c r="N54" s="41"/>
      <c r="O54" s="41"/>
      <c r="P54" s="41"/>
      <c r="Q54" s="42"/>
      <c r="R54" s="42"/>
      <c r="S54" s="42"/>
      <c r="T54" s="42"/>
      <c r="U54" s="42"/>
    </row>
    <row r="55" spans="3:21" x14ac:dyDescent="0.6">
      <c r="C55" s="39" t="s">
        <v>96</v>
      </c>
      <c r="D55" s="42"/>
      <c r="E55" s="43" t="s">
        <v>44</v>
      </c>
      <c r="F55" s="42"/>
      <c r="G55" s="41"/>
      <c r="H55" s="41"/>
      <c r="I55" s="41"/>
      <c r="J55" s="41"/>
      <c r="K55" s="41"/>
      <c r="L55" s="41"/>
      <c r="M55" s="41"/>
      <c r="N55" s="41"/>
      <c r="O55" s="41"/>
      <c r="P55" s="41"/>
      <c r="Q55" s="42"/>
      <c r="R55" s="42"/>
      <c r="S55" s="42"/>
      <c r="T55" s="42"/>
      <c r="U55" s="42"/>
    </row>
    <row r="56" spans="3:21" x14ac:dyDescent="0.6">
      <c r="C56" s="39" t="s">
        <v>97</v>
      </c>
      <c r="D56" s="43" t="s">
        <v>44</v>
      </c>
      <c r="E56" s="42"/>
      <c r="F56" s="42"/>
      <c r="G56" s="41"/>
      <c r="H56" s="41"/>
      <c r="I56" s="41"/>
      <c r="J56" s="41"/>
      <c r="K56" s="41"/>
      <c r="L56" s="41"/>
      <c r="M56" s="41"/>
      <c r="N56" s="41"/>
      <c r="O56" s="41"/>
      <c r="P56" s="41"/>
      <c r="Q56" s="42"/>
      <c r="R56" s="42"/>
      <c r="S56" s="42"/>
      <c r="T56" s="42"/>
      <c r="U56" s="42"/>
    </row>
    <row r="57" spans="3:21" x14ac:dyDescent="0.6">
      <c r="C57" s="39" t="s">
        <v>98</v>
      </c>
      <c r="D57" s="42"/>
      <c r="E57" s="43" t="s">
        <v>44</v>
      </c>
      <c r="F57" s="42"/>
      <c r="G57" s="41"/>
      <c r="H57" s="41"/>
      <c r="I57" s="41"/>
      <c r="J57" s="41"/>
      <c r="K57" s="41"/>
      <c r="L57" s="41"/>
      <c r="M57" s="41"/>
      <c r="N57" s="41"/>
      <c r="O57" s="41"/>
      <c r="P57" s="41"/>
      <c r="Q57" s="42"/>
      <c r="R57" s="42"/>
      <c r="S57" s="42"/>
      <c r="T57" s="42"/>
      <c r="U57" s="42"/>
    </row>
    <row r="58" spans="3:21" x14ac:dyDescent="0.6">
      <c r="C58" s="39" t="s">
        <v>99</v>
      </c>
      <c r="D58" s="42"/>
      <c r="E58" s="43" t="s">
        <v>44</v>
      </c>
      <c r="F58" s="41"/>
      <c r="G58" s="41"/>
      <c r="H58" s="41"/>
      <c r="I58" s="41"/>
      <c r="J58" s="41"/>
      <c r="K58" s="41"/>
      <c r="L58" s="41"/>
      <c r="M58" s="41"/>
      <c r="N58" s="41"/>
      <c r="O58" s="41"/>
      <c r="P58" s="41"/>
      <c r="Q58" s="42"/>
      <c r="R58" s="42"/>
      <c r="S58" s="42"/>
      <c r="T58" s="42"/>
      <c r="U58" s="42"/>
    </row>
    <row r="59" spans="3:21" x14ac:dyDescent="0.6">
      <c r="C59" s="39" t="s">
        <v>100</v>
      </c>
      <c r="D59" s="43" t="s">
        <v>44</v>
      </c>
      <c r="E59" s="42"/>
      <c r="F59" s="42"/>
      <c r="G59" s="41"/>
      <c r="H59" s="41"/>
      <c r="I59" s="41"/>
      <c r="J59" s="41"/>
      <c r="K59" s="41"/>
      <c r="L59" s="41"/>
      <c r="M59" s="41"/>
      <c r="N59" s="41"/>
      <c r="O59" s="41"/>
      <c r="P59" s="41"/>
      <c r="Q59" s="42"/>
      <c r="R59" s="42"/>
      <c r="S59" s="42"/>
      <c r="T59" s="42"/>
      <c r="U59" s="42"/>
    </row>
    <row r="60" spans="3:21" x14ac:dyDescent="0.6">
      <c r="C60" s="39" t="s">
        <v>101</v>
      </c>
      <c r="D60" s="43" t="s">
        <v>44</v>
      </c>
      <c r="E60" s="42"/>
      <c r="F60" s="42"/>
      <c r="G60" s="41"/>
      <c r="H60" s="41"/>
      <c r="I60" s="41"/>
      <c r="J60" s="41"/>
      <c r="K60" s="41"/>
      <c r="L60" s="41"/>
      <c r="M60" s="41"/>
      <c r="N60" s="43" t="s">
        <v>44</v>
      </c>
      <c r="O60" s="41"/>
      <c r="P60" s="41"/>
      <c r="Q60" s="42"/>
      <c r="R60" s="42"/>
      <c r="S60" s="42"/>
      <c r="T60" s="42"/>
      <c r="U60" s="42"/>
    </row>
    <row r="61" spans="3:21" x14ac:dyDescent="0.6">
      <c r="C61" s="39" t="s">
        <v>102</v>
      </c>
      <c r="D61" s="43" t="s">
        <v>44</v>
      </c>
      <c r="E61" s="42"/>
      <c r="F61" s="42"/>
      <c r="G61" s="41"/>
      <c r="H61" s="41"/>
      <c r="I61" s="41"/>
      <c r="J61" s="41"/>
      <c r="K61" s="41"/>
      <c r="L61" s="41"/>
      <c r="M61" s="41"/>
      <c r="N61" s="43" t="s">
        <v>44</v>
      </c>
      <c r="O61" s="41"/>
      <c r="P61" s="43" t="s">
        <v>44</v>
      </c>
      <c r="Q61" s="42"/>
      <c r="R61" s="42"/>
      <c r="S61" s="42"/>
      <c r="T61" s="42"/>
      <c r="U61" s="42"/>
    </row>
    <row r="62" spans="3:21" x14ac:dyDescent="0.6">
      <c r="C62" s="39" t="s">
        <v>103</v>
      </c>
      <c r="D62" s="43" t="s">
        <v>44</v>
      </c>
      <c r="E62" s="43" t="s">
        <v>44</v>
      </c>
      <c r="F62" s="43" t="s">
        <v>44</v>
      </c>
      <c r="G62" s="43" t="s">
        <v>44</v>
      </c>
      <c r="H62" s="43" t="s">
        <v>44</v>
      </c>
      <c r="I62" s="43" t="s">
        <v>44</v>
      </c>
      <c r="J62" s="43" t="s">
        <v>44</v>
      </c>
      <c r="K62" s="43" t="s">
        <v>44</v>
      </c>
      <c r="L62" s="43" t="s">
        <v>44</v>
      </c>
      <c r="M62" s="43" t="s">
        <v>44</v>
      </c>
      <c r="N62" s="43" t="s">
        <v>44</v>
      </c>
      <c r="O62" s="41"/>
      <c r="P62" s="41"/>
      <c r="Q62" s="42"/>
      <c r="R62" s="42"/>
      <c r="S62" s="42"/>
      <c r="T62" s="42"/>
      <c r="U62" s="42"/>
    </row>
    <row r="63" spans="3:21" x14ac:dyDescent="0.6">
      <c r="C63" s="39" t="s">
        <v>104</v>
      </c>
      <c r="D63" s="42"/>
      <c r="E63" s="42"/>
      <c r="F63" s="43" t="s">
        <v>44</v>
      </c>
      <c r="G63" s="41"/>
      <c r="H63" s="41"/>
      <c r="I63" s="41"/>
      <c r="J63" s="41"/>
      <c r="K63" s="41"/>
      <c r="L63" s="41"/>
      <c r="M63" s="41"/>
      <c r="N63" s="43" t="s">
        <v>44</v>
      </c>
      <c r="O63" s="43" t="s">
        <v>44</v>
      </c>
      <c r="P63" s="41"/>
      <c r="Q63" s="42"/>
      <c r="R63" s="42"/>
      <c r="S63" s="42"/>
      <c r="T63" s="42"/>
      <c r="U63" s="42"/>
    </row>
    <row r="64" spans="3:21" x14ac:dyDescent="0.6">
      <c r="C64" s="39" t="s">
        <v>105</v>
      </c>
      <c r="D64" s="43" t="s">
        <v>44</v>
      </c>
      <c r="E64" s="42"/>
      <c r="F64" s="42"/>
      <c r="G64" s="41"/>
      <c r="H64" s="41"/>
      <c r="I64" s="41"/>
      <c r="J64" s="41"/>
      <c r="K64" s="41"/>
      <c r="L64" s="41"/>
      <c r="M64" s="41"/>
      <c r="N64" s="43" t="s">
        <v>44</v>
      </c>
      <c r="O64" s="41"/>
      <c r="P64" s="41"/>
      <c r="Q64" s="42"/>
      <c r="R64" s="42"/>
      <c r="S64" s="42"/>
      <c r="T64" s="42"/>
      <c r="U64" s="42"/>
    </row>
    <row r="65" spans="2:21" x14ac:dyDescent="0.6">
      <c r="B65" s="21"/>
      <c r="C65" s="39" t="s">
        <v>106</v>
      </c>
      <c r="D65" s="43" t="s">
        <v>44</v>
      </c>
      <c r="E65" s="42"/>
      <c r="F65" s="42"/>
      <c r="G65" s="41"/>
      <c r="H65" s="41"/>
      <c r="I65" s="41"/>
      <c r="J65" s="41"/>
      <c r="K65" s="41"/>
      <c r="L65" s="41"/>
      <c r="M65" s="41"/>
      <c r="N65" s="43" t="s">
        <v>44</v>
      </c>
      <c r="O65" s="41"/>
      <c r="P65" s="41"/>
      <c r="Q65" s="42"/>
      <c r="R65" s="42"/>
      <c r="S65" s="42"/>
      <c r="T65" s="42"/>
      <c r="U65" s="42"/>
    </row>
    <row r="66" spans="2:21" x14ac:dyDescent="0.6">
      <c r="B66" s="21"/>
      <c r="C66" s="39" t="s">
        <v>107</v>
      </c>
      <c r="D66" s="43" t="s">
        <v>44</v>
      </c>
      <c r="E66" s="42"/>
      <c r="F66" s="42"/>
      <c r="G66" s="41"/>
      <c r="H66" s="41"/>
      <c r="I66" s="43" t="s">
        <v>44</v>
      </c>
      <c r="J66" s="43" t="s">
        <v>44</v>
      </c>
      <c r="K66" s="41"/>
      <c r="L66" s="41"/>
      <c r="M66" s="41"/>
      <c r="N66" s="43" t="s">
        <v>44</v>
      </c>
      <c r="O66" s="43" t="s">
        <v>44</v>
      </c>
      <c r="P66" s="41"/>
      <c r="Q66" s="42"/>
      <c r="R66" s="42"/>
      <c r="S66" s="42"/>
      <c r="T66" s="42"/>
      <c r="U66" s="42"/>
    </row>
    <row r="67" spans="2:21" x14ac:dyDescent="0.6">
      <c r="B67" s="21"/>
      <c r="C67" s="44" t="s">
        <v>108</v>
      </c>
      <c r="D67" s="43" t="s">
        <v>44</v>
      </c>
      <c r="E67" s="42"/>
      <c r="F67" s="42"/>
      <c r="G67" s="41"/>
      <c r="H67" s="41"/>
      <c r="I67" s="41"/>
      <c r="J67" s="41"/>
      <c r="K67" s="41"/>
      <c r="L67" s="41"/>
      <c r="M67" s="41"/>
      <c r="N67" s="41"/>
      <c r="O67" s="41"/>
      <c r="P67" s="41"/>
      <c r="Q67" s="42"/>
      <c r="R67" s="42"/>
      <c r="S67" s="42"/>
      <c r="T67" s="42"/>
      <c r="U67" s="42"/>
    </row>
    <row r="68" spans="2:21" x14ac:dyDescent="0.6">
      <c r="B68" s="21"/>
      <c r="C68" s="44" t="s">
        <v>109</v>
      </c>
      <c r="D68" s="43" t="s">
        <v>44</v>
      </c>
      <c r="E68" s="42"/>
      <c r="F68" s="42"/>
      <c r="G68" s="41"/>
      <c r="H68" s="41"/>
      <c r="I68" s="41"/>
      <c r="J68" s="41"/>
      <c r="K68" s="41"/>
      <c r="L68" s="41"/>
      <c r="M68" s="41"/>
      <c r="N68" s="41"/>
      <c r="O68" s="41"/>
      <c r="P68" s="41"/>
      <c r="Q68" s="42"/>
      <c r="R68" s="42"/>
      <c r="S68" s="42"/>
      <c r="T68" s="42"/>
      <c r="U68" s="42"/>
    </row>
    <row r="69" spans="2:21" x14ac:dyDescent="0.6">
      <c r="B69" s="21"/>
      <c r="C69" s="44" t="s">
        <v>110</v>
      </c>
      <c r="D69" s="43" t="s">
        <v>44</v>
      </c>
      <c r="E69" s="42"/>
      <c r="F69" s="42"/>
      <c r="G69" s="41"/>
      <c r="H69" s="41"/>
      <c r="I69" s="41"/>
      <c r="J69" s="41"/>
      <c r="K69" s="41"/>
      <c r="L69" s="41"/>
      <c r="M69" s="41"/>
      <c r="N69" s="41"/>
      <c r="O69" s="41"/>
      <c r="P69" s="41"/>
      <c r="Q69" s="42"/>
      <c r="R69" s="42"/>
      <c r="S69" s="42"/>
      <c r="T69" s="42"/>
      <c r="U69" s="42"/>
    </row>
    <row r="70" spans="2:21" x14ac:dyDescent="0.6">
      <c r="B70" s="21"/>
      <c r="C70" s="44" t="s">
        <v>111</v>
      </c>
      <c r="D70" s="43" t="s">
        <v>44</v>
      </c>
      <c r="E70" s="42"/>
      <c r="F70" s="42"/>
      <c r="G70" s="41"/>
      <c r="H70" s="41"/>
      <c r="I70" s="41"/>
      <c r="J70" s="41"/>
      <c r="K70" s="41"/>
      <c r="L70" s="41"/>
      <c r="M70" s="41"/>
      <c r="N70" s="41"/>
      <c r="O70" s="41"/>
      <c r="P70" s="41"/>
      <c r="Q70" s="42"/>
      <c r="R70" s="42"/>
      <c r="S70" s="42"/>
      <c r="T70" s="42"/>
      <c r="U70" s="42"/>
    </row>
    <row r="71" spans="2:21" ht="16.5" customHeight="1" x14ac:dyDescent="0.6">
      <c r="B71" s="21"/>
      <c r="C71" s="44" t="s">
        <v>112</v>
      </c>
      <c r="D71" s="43" t="s">
        <v>44</v>
      </c>
      <c r="E71" s="42"/>
      <c r="F71" s="42"/>
      <c r="G71" s="41"/>
      <c r="H71" s="41"/>
      <c r="I71" s="41"/>
      <c r="J71" s="41"/>
      <c r="K71" s="41"/>
      <c r="L71" s="41"/>
      <c r="M71" s="41"/>
      <c r="N71" s="41"/>
      <c r="O71" s="41"/>
      <c r="P71" s="41"/>
      <c r="Q71" s="42"/>
      <c r="R71" s="42"/>
      <c r="S71" s="42"/>
      <c r="T71" s="42"/>
      <c r="U71" s="42"/>
    </row>
    <row r="72" spans="2:21" s="35" customFormat="1" ht="16.5" customHeight="1" x14ac:dyDescent="0.6">
      <c r="B72" s="33" t="s">
        <v>113</v>
      </c>
      <c r="C72" s="34"/>
      <c r="D72" s="152" t="s">
        <v>34</v>
      </c>
      <c r="E72" s="152" t="s">
        <v>34</v>
      </c>
      <c r="F72" s="152" t="s">
        <v>36</v>
      </c>
      <c r="G72" s="152" t="s">
        <v>36</v>
      </c>
      <c r="H72" s="152" t="s">
        <v>67</v>
      </c>
      <c r="I72" s="152" t="s">
        <v>67</v>
      </c>
      <c r="J72" s="152" t="s">
        <v>35</v>
      </c>
      <c r="K72" s="152" t="s">
        <v>36</v>
      </c>
      <c r="L72" s="152" t="s">
        <v>34</v>
      </c>
      <c r="M72" s="152" t="s">
        <v>67</v>
      </c>
      <c r="N72" s="152" t="s">
        <v>40</v>
      </c>
      <c r="O72" s="152" t="s">
        <v>36</v>
      </c>
      <c r="P72" s="152" t="s">
        <v>36</v>
      </c>
      <c r="Q72" s="152" t="s">
        <v>71</v>
      </c>
      <c r="R72" s="152" t="s">
        <v>32</v>
      </c>
      <c r="S72" s="152" t="s">
        <v>68</v>
      </c>
      <c r="T72" s="152" t="s">
        <v>71</v>
      </c>
      <c r="U72" s="152" t="s">
        <v>71</v>
      </c>
    </row>
    <row r="73" spans="2:21" s="38" customFormat="1" x14ac:dyDescent="0.6">
      <c r="B73" s="36"/>
      <c r="C73" s="37" t="s">
        <v>114</v>
      </c>
      <c r="D73" s="153"/>
      <c r="E73" s="153"/>
      <c r="F73" s="153"/>
      <c r="G73" s="153"/>
      <c r="H73" s="153"/>
      <c r="I73" s="153"/>
      <c r="J73" s="153"/>
      <c r="K73" s="153"/>
      <c r="L73" s="153"/>
      <c r="M73" s="153"/>
      <c r="N73" s="153"/>
      <c r="O73" s="153"/>
      <c r="P73" s="153"/>
      <c r="Q73" s="153"/>
      <c r="R73" s="153"/>
      <c r="S73" s="153"/>
      <c r="T73" s="153"/>
      <c r="U73" s="153"/>
    </row>
    <row r="74" spans="2:21" x14ac:dyDescent="0.6">
      <c r="B74" s="47"/>
      <c r="C74" s="20" t="s">
        <v>115</v>
      </c>
      <c r="D74" s="42"/>
      <c r="E74" s="42"/>
      <c r="F74" s="42"/>
      <c r="G74" s="43" t="s">
        <v>44</v>
      </c>
      <c r="H74" s="43" t="s">
        <v>44</v>
      </c>
      <c r="I74" s="41"/>
      <c r="J74" s="41"/>
      <c r="K74" s="43" t="s">
        <v>44</v>
      </c>
      <c r="L74" s="41"/>
      <c r="M74" s="41"/>
      <c r="N74" s="43" t="s">
        <v>44</v>
      </c>
      <c r="O74" s="43" t="s">
        <v>44</v>
      </c>
      <c r="P74" s="43" t="s">
        <v>44</v>
      </c>
      <c r="Q74" s="42"/>
      <c r="R74" s="42"/>
      <c r="S74" s="42"/>
      <c r="T74" s="42"/>
      <c r="U74" s="42"/>
    </row>
    <row r="75" spans="2:21" x14ac:dyDescent="0.6">
      <c r="B75" s="47"/>
      <c r="C75" s="20" t="s">
        <v>116</v>
      </c>
      <c r="D75" s="43" t="s">
        <v>44</v>
      </c>
      <c r="E75" s="43" t="s">
        <v>44</v>
      </c>
      <c r="F75" s="42"/>
      <c r="G75" s="41"/>
      <c r="H75" s="41"/>
      <c r="I75" s="41"/>
      <c r="J75" s="41"/>
      <c r="K75" s="41"/>
      <c r="L75" s="41"/>
      <c r="M75" s="41"/>
      <c r="N75" s="43" t="s">
        <v>44</v>
      </c>
      <c r="O75" s="43" t="s">
        <v>44</v>
      </c>
      <c r="P75" s="41"/>
      <c r="Q75" s="42"/>
      <c r="R75" s="42"/>
      <c r="S75" s="42"/>
      <c r="T75" s="42"/>
      <c r="U75" s="42"/>
    </row>
    <row r="76" spans="2:21" x14ac:dyDescent="0.6">
      <c r="B76" s="47"/>
      <c r="C76" s="20" t="s">
        <v>117</v>
      </c>
      <c r="D76" s="43" t="s">
        <v>44</v>
      </c>
      <c r="E76" s="43" t="s">
        <v>44</v>
      </c>
      <c r="F76" s="42"/>
      <c r="G76" s="41"/>
      <c r="H76" s="43" t="s">
        <v>44</v>
      </c>
      <c r="I76" s="41"/>
      <c r="J76" s="41"/>
      <c r="K76" s="41"/>
      <c r="L76" s="41"/>
      <c r="M76" s="41"/>
      <c r="N76" s="43" t="s">
        <v>44</v>
      </c>
      <c r="O76" s="41"/>
      <c r="P76" s="41"/>
      <c r="Q76" s="42"/>
      <c r="R76" s="42"/>
      <c r="S76" s="42"/>
      <c r="T76" s="42"/>
      <c r="U76" s="42"/>
    </row>
    <row r="77" spans="2:21" x14ac:dyDescent="0.6">
      <c r="B77" s="47"/>
      <c r="C77" s="20" t="s">
        <v>118</v>
      </c>
      <c r="D77" s="42"/>
      <c r="E77" s="43" t="s">
        <v>44</v>
      </c>
      <c r="F77" s="42"/>
      <c r="G77" s="41"/>
      <c r="H77" s="41"/>
      <c r="I77" s="41"/>
      <c r="J77" s="41"/>
      <c r="K77" s="41"/>
      <c r="L77" s="41"/>
      <c r="M77" s="41"/>
      <c r="N77" s="43" t="s">
        <v>44</v>
      </c>
      <c r="O77" s="41"/>
      <c r="P77" s="41"/>
      <c r="Q77" s="42"/>
      <c r="R77" s="42"/>
      <c r="S77" s="42"/>
      <c r="T77" s="42"/>
      <c r="U77" s="42"/>
    </row>
    <row r="78" spans="2:21" x14ac:dyDescent="0.6">
      <c r="B78" s="47"/>
      <c r="C78" s="20" t="s">
        <v>119</v>
      </c>
      <c r="D78" s="43" t="s">
        <v>44</v>
      </c>
      <c r="E78" s="42"/>
      <c r="F78" s="42"/>
      <c r="G78" s="41"/>
      <c r="H78" s="41"/>
      <c r="I78" s="41"/>
      <c r="J78" s="41"/>
      <c r="K78" s="41"/>
      <c r="L78" s="41"/>
      <c r="M78" s="41"/>
      <c r="N78" s="43" t="s">
        <v>44</v>
      </c>
      <c r="O78" s="41"/>
      <c r="P78" s="41"/>
      <c r="Q78" s="42"/>
      <c r="R78" s="42"/>
      <c r="S78" s="42"/>
      <c r="T78" s="42"/>
      <c r="U78" s="42"/>
    </row>
    <row r="79" spans="2:21" x14ac:dyDescent="0.6">
      <c r="B79" s="47"/>
      <c r="C79" s="20" t="s">
        <v>120</v>
      </c>
      <c r="D79" s="43" t="s">
        <v>44</v>
      </c>
      <c r="E79" s="43" t="s">
        <v>44</v>
      </c>
      <c r="F79" s="43" t="s">
        <v>44</v>
      </c>
      <c r="G79" s="43" t="s">
        <v>44</v>
      </c>
      <c r="H79" s="41"/>
      <c r="I79" s="43" t="s">
        <v>44</v>
      </c>
      <c r="J79" s="41"/>
      <c r="K79" s="43" t="s">
        <v>44</v>
      </c>
      <c r="L79" s="41"/>
      <c r="M79" s="41"/>
      <c r="N79" s="43" t="s">
        <v>44</v>
      </c>
      <c r="O79" s="43" t="s">
        <v>44</v>
      </c>
      <c r="P79" s="43" t="s">
        <v>44</v>
      </c>
      <c r="Q79" s="42"/>
      <c r="R79" s="42"/>
      <c r="S79" s="42"/>
      <c r="T79" s="42"/>
      <c r="U79" s="42"/>
    </row>
    <row r="80" spans="2:21" x14ac:dyDescent="0.6">
      <c r="B80" s="47"/>
      <c r="C80" s="20" t="s">
        <v>121</v>
      </c>
      <c r="D80" s="41"/>
      <c r="E80" s="43" t="s">
        <v>44</v>
      </c>
      <c r="F80" s="41"/>
      <c r="G80" s="41"/>
      <c r="H80" s="41"/>
      <c r="I80" s="41"/>
      <c r="J80" s="41"/>
      <c r="K80" s="41"/>
      <c r="L80" s="41"/>
      <c r="M80" s="41"/>
      <c r="N80" s="41"/>
      <c r="O80" s="41"/>
      <c r="P80" s="41"/>
      <c r="Q80" s="43" t="s">
        <v>44</v>
      </c>
      <c r="R80" s="43" t="s">
        <v>44</v>
      </c>
      <c r="S80" s="43" t="s">
        <v>44</v>
      </c>
      <c r="T80" s="42"/>
      <c r="U80" s="42"/>
    </row>
    <row r="81" spans="2:21" x14ac:dyDescent="0.6">
      <c r="B81" s="47"/>
      <c r="C81" s="20" t="s">
        <v>122</v>
      </c>
      <c r="D81" s="43" t="s">
        <v>44</v>
      </c>
      <c r="E81" s="43" t="s">
        <v>44</v>
      </c>
      <c r="F81" s="43" t="s">
        <v>44</v>
      </c>
      <c r="G81" s="41"/>
      <c r="H81" s="41"/>
      <c r="I81" s="41"/>
      <c r="J81" s="41"/>
      <c r="K81" s="41"/>
      <c r="L81" s="41"/>
      <c r="M81" s="41"/>
      <c r="N81" s="43" t="s">
        <v>44</v>
      </c>
      <c r="O81" s="41"/>
      <c r="P81" s="41"/>
      <c r="Q81" s="43" t="s">
        <v>44</v>
      </c>
      <c r="R81" s="43" t="s">
        <v>44</v>
      </c>
      <c r="S81" s="43" t="s">
        <v>44</v>
      </c>
      <c r="T81" s="42"/>
      <c r="U81" s="42"/>
    </row>
    <row r="82" spans="2:21" x14ac:dyDescent="0.6">
      <c r="B82" s="47"/>
      <c r="C82" s="20" t="s">
        <v>123</v>
      </c>
      <c r="D82" s="42"/>
      <c r="E82" s="42"/>
      <c r="F82" s="42"/>
      <c r="G82" s="41"/>
      <c r="H82" s="41"/>
      <c r="I82" s="41"/>
      <c r="J82" s="41"/>
      <c r="K82" s="41"/>
      <c r="L82" s="41"/>
      <c r="M82" s="41"/>
      <c r="N82" s="41"/>
      <c r="O82" s="41"/>
      <c r="P82" s="41"/>
      <c r="Q82" s="42"/>
      <c r="R82" s="42"/>
      <c r="S82" s="42"/>
      <c r="T82" s="42"/>
      <c r="U82" s="42"/>
    </row>
    <row r="83" spans="2:21" x14ac:dyDescent="0.6">
      <c r="B83" s="47"/>
      <c r="C83" s="20" t="s">
        <v>124</v>
      </c>
      <c r="D83" s="42"/>
      <c r="E83" s="42"/>
      <c r="F83" s="42"/>
      <c r="G83" s="41"/>
      <c r="H83" s="41"/>
      <c r="I83" s="43" t="s">
        <v>44</v>
      </c>
      <c r="J83" s="43" t="s">
        <v>44</v>
      </c>
      <c r="K83" s="41"/>
      <c r="L83" s="43" t="s">
        <v>44</v>
      </c>
      <c r="M83" s="41"/>
      <c r="N83" s="41"/>
      <c r="O83" s="41"/>
      <c r="P83" s="41"/>
      <c r="Q83" s="42"/>
      <c r="R83" s="42"/>
      <c r="S83" s="42"/>
      <c r="T83" s="42"/>
      <c r="U83" s="42"/>
    </row>
    <row r="84" spans="2:21" s="20" customFormat="1" x14ac:dyDescent="0.6">
      <c r="B84" s="47"/>
      <c r="C84" s="20" t="s">
        <v>125</v>
      </c>
      <c r="D84" s="43" t="s">
        <v>44</v>
      </c>
      <c r="E84" s="41"/>
      <c r="F84" s="41"/>
      <c r="G84" s="41"/>
      <c r="H84" s="41"/>
      <c r="I84" s="41"/>
      <c r="J84" s="41"/>
      <c r="K84" s="41"/>
      <c r="L84" s="41"/>
      <c r="M84" s="43" t="s">
        <v>44</v>
      </c>
      <c r="N84" s="43" t="s">
        <v>44</v>
      </c>
      <c r="O84" s="41"/>
      <c r="P84" s="41"/>
      <c r="Q84" s="41"/>
      <c r="R84" s="41"/>
      <c r="S84" s="41"/>
      <c r="T84" s="41"/>
      <c r="U84" s="41"/>
    </row>
    <row r="85" spans="2:21" x14ac:dyDescent="0.6">
      <c r="B85" s="47"/>
      <c r="C85" s="20" t="s">
        <v>126</v>
      </c>
      <c r="D85" s="42"/>
      <c r="E85" s="42"/>
      <c r="F85" s="42"/>
      <c r="G85" s="41"/>
      <c r="H85" s="43" t="s">
        <v>44</v>
      </c>
      <c r="I85" s="43" t="s">
        <v>44</v>
      </c>
      <c r="J85" s="43" t="s">
        <v>44</v>
      </c>
      <c r="K85" s="41"/>
      <c r="L85" s="43" t="s">
        <v>44</v>
      </c>
      <c r="M85" s="41"/>
      <c r="N85" s="43" t="s">
        <v>44</v>
      </c>
      <c r="O85" s="41"/>
      <c r="P85" s="41"/>
      <c r="Q85" s="42"/>
      <c r="R85" s="42"/>
      <c r="S85" s="42"/>
      <c r="T85" s="42"/>
      <c r="U85" s="42"/>
    </row>
    <row r="86" spans="2:21" x14ac:dyDescent="0.6">
      <c r="B86" s="47"/>
      <c r="C86" s="20" t="s">
        <v>127</v>
      </c>
      <c r="D86" s="42"/>
      <c r="E86" s="42"/>
      <c r="F86" s="42"/>
      <c r="G86" s="41"/>
      <c r="H86" s="41"/>
      <c r="I86" s="43" t="s">
        <v>44</v>
      </c>
      <c r="J86" s="43" t="s">
        <v>44</v>
      </c>
      <c r="K86" s="41"/>
      <c r="L86" s="43" t="s">
        <v>44</v>
      </c>
      <c r="M86" s="41"/>
      <c r="N86" s="43" t="s">
        <v>44</v>
      </c>
      <c r="O86" s="43" t="s">
        <v>44</v>
      </c>
      <c r="P86" s="41"/>
      <c r="Q86" s="43" t="s">
        <v>44</v>
      </c>
      <c r="R86" s="43" t="s">
        <v>44</v>
      </c>
      <c r="S86" s="43" t="s">
        <v>44</v>
      </c>
      <c r="T86" s="43" t="s">
        <v>44</v>
      </c>
      <c r="U86" s="43" t="s">
        <v>44</v>
      </c>
    </row>
    <row r="87" spans="2:21" x14ac:dyDescent="0.6">
      <c r="B87" s="47"/>
      <c r="C87" s="20" t="s">
        <v>128</v>
      </c>
      <c r="D87" s="42"/>
      <c r="E87" s="42"/>
      <c r="F87" s="42"/>
      <c r="G87" s="41"/>
      <c r="H87" s="41"/>
      <c r="I87" s="43" t="s">
        <v>44</v>
      </c>
      <c r="J87" s="41"/>
      <c r="K87" s="41"/>
      <c r="L87" s="43" t="s">
        <v>44</v>
      </c>
      <c r="M87" s="41"/>
      <c r="N87" s="41"/>
      <c r="O87" s="43" t="s">
        <v>44</v>
      </c>
      <c r="P87" s="41"/>
      <c r="Q87" s="43" t="s">
        <v>44</v>
      </c>
      <c r="R87" s="43" t="s">
        <v>44</v>
      </c>
      <c r="S87" s="43" t="s">
        <v>44</v>
      </c>
      <c r="T87" s="43" t="s">
        <v>44</v>
      </c>
      <c r="U87" s="43" t="s">
        <v>44</v>
      </c>
    </row>
    <row r="88" spans="2:21" x14ac:dyDescent="0.6">
      <c r="B88" s="47"/>
      <c r="C88" s="20" t="s">
        <v>129</v>
      </c>
      <c r="D88" s="43" t="s">
        <v>44</v>
      </c>
      <c r="E88" s="42"/>
      <c r="F88" s="43" t="s">
        <v>44</v>
      </c>
      <c r="G88" s="41"/>
      <c r="H88" s="41"/>
      <c r="I88" s="41"/>
      <c r="J88" s="41"/>
      <c r="K88" s="41"/>
      <c r="L88" s="41"/>
      <c r="M88" s="41"/>
      <c r="N88" s="43" t="s">
        <v>44</v>
      </c>
      <c r="O88" s="43" t="s">
        <v>44</v>
      </c>
      <c r="P88" s="41"/>
      <c r="Q88" s="42"/>
      <c r="R88" s="42"/>
      <c r="S88" s="42"/>
      <c r="T88" s="42"/>
      <c r="U88" s="42"/>
    </row>
    <row r="89" spans="2:21" x14ac:dyDescent="0.6">
      <c r="B89" s="47"/>
      <c r="C89" s="20" t="s">
        <v>130</v>
      </c>
      <c r="D89" s="42"/>
      <c r="E89" s="42"/>
      <c r="G89" s="41"/>
      <c r="H89" s="41"/>
      <c r="I89" s="41"/>
      <c r="J89" s="41"/>
      <c r="K89" s="41"/>
      <c r="L89" s="41"/>
      <c r="M89" s="41"/>
      <c r="N89" s="41"/>
      <c r="O89" s="41"/>
      <c r="P89" s="41"/>
      <c r="Q89" s="43" t="s">
        <v>44</v>
      </c>
      <c r="R89" s="43" t="s">
        <v>44</v>
      </c>
      <c r="S89" s="43" t="s">
        <v>44</v>
      </c>
      <c r="T89" s="42"/>
      <c r="U89" s="42"/>
    </row>
    <row r="90" spans="2:21" x14ac:dyDescent="0.6">
      <c r="B90" s="47"/>
      <c r="C90" s="20" t="s">
        <v>131</v>
      </c>
      <c r="D90" s="43" t="s">
        <v>44</v>
      </c>
      <c r="E90" s="42"/>
      <c r="F90" s="43" t="s">
        <v>44</v>
      </c>
      <c r="G90" s="41"/>
      <c r="H90" s="41"/>
      <c r="I90" s="41"/>
      <c r="J90" s="41"/>
      <c r="K90" s="41"/>
      <c r="L90" s="41"/>
      <c r="M90" s="41"/>
      <c r="N90" s="43" t="s">
        <v>44</v>
      </c>
      <c r="O90" s="41"/>
      <c r="P90" s="41"/>
      <c r="Q90" s="42"/>
      <c r="R90" s="42"/>
      <c r="S90" s="42"/>
      <c r="T90" s="42"/>
      <c r="U90" s="42"/>
    </row>
    <row r="91" spans="2:21" x14ac:dyDescent="0.6">
      <c r="B91" s="47"/>
      <c r="C91" s="20" t="s">
        <v>132</v>
      </c>
      <c r="D91" s="43" t="s">
        <v>44</v>
      </c>
      <c r="E91" s="42"/>
      <c r="F91" s="43" t="s">
        <v>44</v>
      </c>
      <c r="G91" s="41"/>
      <c r="H91" s="43" t="s">
        <v>44</v>
      </c>
      <c r="I91" s="41"/>
      <c r="J91" s="41"/>
      <c r="K91" s="41"/>
      <c r="L91" s="41"/>
      <c r="M91" s="41"/>
      <c r="N91" s="41"/>
      <c r="O91" s="41"/>
      <c r="P91" s="41"/>
      <c r="Q91" s="43" t="s">
        <v>44</v>
      </c>
      <c r="R91" s="43" t="s">
        <v>44</v>
      </c>
      <c r="S91" s="43" t="s">
        <v>44</v>
      </c>
      <c r="T91" s="43" t="s">
        <v>44</v>
      </c>
      <c r="U91" s="43" t="s">
        <v>44</v>
      </c>
    </row>
    <row r="92" spans="2:21" x14ac:dyDescent="0.6">
      <c r="B92" s="47"/>
      <c r="C92" s="20" t="s">
        <v>133</v>
      </c>
      <c r="D92" s="43" t="s">
        <v>44</v>
      </c>
      <c r="E92" s="43" t="s">
        <v>44</v>
      </c>
      <c r="F92" s="43" t="s">
        <v>44</v>
      </c>
      <c r="G92" s="41"/>
      <c r="H92" s="43" t="s">
        <v>44</v>
      </c>
      <c r="I92" s="41"/>
      <c r="J92" s="41"/>
      <c r="K92" s="41"/>
      <c r="L92" s="41"/>
      <c r="M92" s="41"/>
      <c r="N92" s="41"/>
      <c r="O92" s="41"/>
      <c r="P92" s="41"/>
      <c r="Q92" s="43" t="s">
        <v>44</v>
      </c>
      <c r="R92" s="43" t="s">
        <v>44</v>
      </c>
      <c r="S92" s="43" t="s">
        <v>44</v>
      </c>
      <c r="T92" s="43" t="s">
        <v>44</v>
      </c>
      <c r="U92" s="43" t="s">
        <v>44</v>
      </c>
    </row>
    <row r="93" spans="2:21" x14ac:dyDescent="0.6">
      <c r="B93" s="47"/>
      <c r="C93" s="20" t="s">
        <v>134</v>
      </c>
      <c r="D93" s="43" t="s">
        <v>44</v>
      </c>
      <c r="E93" s="43" t="s">
        <v>44</v>
      </c>
      <c r="F93" s="43" t="s">
        <v>44</v>
      </c>
      <c r="G93" s="43" t="s">
        <v>44</v>
      </c>
      <c r="H93" s="43" t="s">
        <v>44</v>
      </c>
      <c r="I93" s="41"/>
      <c r="J93" s="41"/>
      <c r="K93" s="43" t="s">
        <v>44</v>
      </c>
      <c r="L93" s="41"/>
      <c r="M93" s="41"/>
      <c r="N93" s="43" t="s">
        <v>44</v>
      </c>
      <c r="O93" s="43" t="s">
        <v>44</v>
      </c>
      <c r="P93" s="41"/>
      <c r="Q93" s="43" t="s">
        <v>44</v>
      </c>
      <c r="R93" s="43" t="s">
        <v>44</v>
      </c>
      <c r="S93" s="43" t="s">
        <v>44</v>
      </c>
      <c r="T93" s="43" t="s">
        <v>44</v>
      </c>
      <c r="U93" s="43" t="s">
        <v>44</v>
      </c>
    </row>
    <row r="94" spans="2:21" x14ac:dyDescent="0.6">
      <c r="B94" s="21"/>
      <c r="C94" s="20" t="s">
        <v>135</v>
      </c>
      <c r="D94" s="43" t="s">
        <v>44</v>
      </c>
      <c r="E94" s="42"/>
      <c r="F94" s="41"/>
      <c r="G94" s="43" t="s">
        <v>44</v>
      </c>
      <c r="H94" s="43" t="s">
        <v>44</v>
      </c>
      <c r="I94" s="43" t="s">
        <v>44</v>
      </c>
      <c r="J94" s="41"/>
      <c r="K94" s="43" t="s">
        <v>44</v>
      </c>
      <c r="L94" s="43" t="s">
        <v>44</v>
      </c>
      <c r="M94" s="41"/>
      <c r="N94" s="41"/>
      <c r="O94" s="43" t="s">
        <v>44</v>
      </c>
      <c r="P94" s="43" t="s">
        <v>44</v>
      </c>
      <c r="Q94" s="43" t="s">
        <v>44</v>
      </c>
      <c r="R94" s="43" t="s">
        <v>44</v>
      </c>
      <c r="S94" s="43" t="s">
        <v>44</v>
      </c>
      <c r="T94" s="43" t="s">
        <v>44</v>
      </c>
      <c r="U94" s="43" t="s">
        <v>44</v>
      </c>
    </row>
    <row r="95" spans="2:21" x14ac:dyDescent="0.6">
      <c r="H95" s="20"/>
      <c r="I95" s="20"/>
      <c r="J95" s="20"/>
      <c r="K95" s="20"/>
      <c r="L95" s="20"/>
      <c r="M95" s="20"/>
      <c r="N95" s="20"/>
      <c r="O95" s="20"/>
      <c r="P95" s="20"/>
    </row>
  </sheetData>
  <mergeCells count="57">
    <mergeCell ref="D4:Q4"/>
    <mergeCell ref="R4:T4"/>
    <mergeCell ref="U4:V4"/>
    <mergeCell ref="D6:D7"/>
    <mergeCell ref="E6:E7"/>
    <mergeCell ref="F6:F7"/>
    <mergeCell ref="G6:G7"/>
    <mergeCell ref="H6:H7"/>
    <mergeCell ref="I6:I7"/>
    <mergeCell ref="J6:J7"/>
    <mergeCell ref="U6:U7"/>
    <mergeCell ref="K6:K7"/>
    <mergeCell ref="L6:L7"/>
    <mergeCell ref="M6:M7"/>
    <mergeCell ref="N6:N7"/>
    <mergeCell ref="O6:O7"/>
    <mergeCell ref="D30:D31"/>
    <mergeCell ref="E30:E31"/>
    <mergeCell ref="F30:F31"/>
    <mergeCell ref="G30:G31"/>
    <mergeCell ref="H30:H31"/>
    <mergeCell ref="T6:T7"/>
    <mergeCell ref="I30:I31"/>
    <mergeCell ref="J30:J31"/>
    <mergeCell ref="K30:K31"/>
    <mergeCell ref="L30:L31"/>
    <mergeCell ref="M30:M31"/>
    <mergeCell ref="P6:P7"/>
    <mergeCell ref="N30:N31"/>
    <mergeCell ref="Q6:Q7"/>
    <mergeCell ref="R6:R7"/>
    <mergeCell ref="S6:S7"/>
    <mergeCell ref="U30:U31"/>
    <mergeCell ref="D72:D73"/>
    <mergeCell ref="E72:E73"/>
    <mergeCell ref="F72:F73"/>
    <mergeCell ref="G72:G73"/>
    <mergeCell ref="H72:H73"/>
    <mergeCell ref="I72:I73"/>
    <mergeCell ref="J72:J73"/>
    <mergeCell ref="K72:K73"/>
    <mergeCell ref="L72:L73"/>
    <mergeCell ref="O30:O31"/>
    <mergeCell ref="P30:P31"/>
    <mergeCell ref="Q30:Q31"/>
    <mergeCell ref="R30:R31"/>
    <mergeCell ref="S30:S31"/>
    <mergeCell ref="T30:T31"/>
    <mergeCell ref="S72:S73"/>
    <mergeCell ref="T72:T73"/>
    <mergeCell ref="U72:U73"/>
    <mergeCell ref="M72:M73"/>
    <mergeCell ref="N72:N73"/>
    <mergeCell ref="O72:O73"/>
    <mergeCell ref="P72:P73"/>
    <mergeCell ref="Q72:Q73"/>
    <mergeCell ref="R72:R7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showGridLines="0" topLeftCell="A2" zoomScale="90" zoomScaleNormal="90" workbookViewId="0">
      <selection activeCell="B5" sqref="B5"/>
    </sheetView>
  </sheetViews>
  <sheetFormatPr defaultColWidth="9.06640625" defaultRowHeight="16.5" x14ac:dyDescent="0.6"/>
  <cols>
    <col min="1" max="1" width="1.73046875" style="1" customWidth="1"/>
    <col min="2" max="2" width="60.73046875" style="1" customWidth="1"/>
    <col min="3" max="3" width="76.06640625" style="1" customWidth="1"/>
    <col min="4" max="4" width="60" style="1" customWidth="1"/>
    <col min="5" max="16384" width="9.06640625" style="1"/>
  </cols>
  <sheetData>
    <row r="1" spans="2:4" ht="35.549999999999997" customHeight="1" x14ac:dyDescent="0.6">
      <c r="B1" s="9" t="s">
        <v>186</v>
      </c>
      <c r="C1" s="10"/>
      <c r="D1" s="10"/>
    </row>
    <row r="2" spans="2:4" ht="17.55" customHeight="1" x14ac:dyDescent="0.6">
      <c r="B2" s="12" t="s">
        <v>189</v>
      </c>
      <c r="C2" s="13"/>
      <c r="D2" s="13"/>
    </row>
    <row r="3" spans="2:4" ht="6" customHeight="1" thickBot="1" x14ac:dyDescent="0.65">
      <c r="B3" s="74"/>
      <c r="C3" s="74"/>
      <c r="D3" s="74"/>
    </row>
    <row r="4" spans="2:4" x14ac:dyDescent="0.6">
      <c r="B4" s="67" t="s">
        <v>160</v>
      </c>
      <c r="C4" s="67" t="s">
        <v>144</v>
      </c>
      <c r="D4" s="67" t="s">
        <v>8</v>
      </c>
    </row>
    <row r="5" spans="2:4" x14ac:dyDescent="0.6">
      <c r="B5" s="48" t="str">
        <f>IF('1 - Define a Focus'!C6="","",'1 - Define a Focus'!C6)</f>
        <v>1. &lt;Insert&gt;</v>
      </c>
      <c r="C5" s="65" t="s">
        <v>136</v>
      </c>
      <c r="D5" s="65" t="s">
        <v>138</v>
      </c>
    </row>
    <row r="6" spans="2:4" x14ac:dyDescent="0.6">
      <c r="B6" s="48" t="str">
        <f>IF('1 - Define a Focus'!C7="","",'1 - Define a Focus'!C7)</f>
        <v>2. &lt;Insert&gt;</v>
      </c>
      <c r="C6" s="65" t="s">
        <v>161</v>
      </c>
      <c r="D6" s="65" t="s">
        <v>162</v>
      </c>
    </row>
    <row r="7" spans="2:4" x14ac:dyDescent="0.6">
      <c r="B7" s="48" t="str">
        <f>IF('1 - Define a Focus'!C8="","",'1 - Define a Focus'!C8)</f>
        <v>3. &lt;Insert&gt;</v>
      </c>
      <c r="C7" s="65" t="s">
        <v>137</v>
      </c>
      <c r="D7" s="65" t="s">
        <v>139</v>
      </c>
    </row>
    <row r="8" spans="2:4" ht="33" x14ac:dyDescent="0.6">
      <c r="B8" s="48" t="str">
        <f>IF('1 - Define a Focus'!C9="","",'1 - Define a Focus'!C9)</f>
        <v>4. &lt;Insert&gt;</v>
      </c>
      <c r="C8" s="65" t="s">
        <v>143</v>
      </c>
      <c r="D8" s="65" t="s">
        <v>140</v>
      </c>
    </row>
    <row r="9" spans="2:4" x14ac:dyDescent="0.6">
      <c r="B9" s="48" t="str">
        <f>IF('1 - Define a Focus'!C10="","",'1 - Define a Focus'!C10)</f>
        <v>5. &lt;Insert&gt;</v>
      </c>
      <c r="C9" s="65" t="s">
        <v>142</v>
      </c>
      <c r="D9" s="65" t="s">
        <v>163</v>
      </c>
    </row>
    <row r="10" spans="2:4" x14ac:dyDescent="0.6">
      <c r="B10" s="48" t="e">
        <f>IF('1 - Define a Focus'!#REF!="","",'1 - Define a Focus'!#REF!)</f>
        <v>#REF!</v>
      </c>
      <c r="C10" s="65" t="s">
        <v>141</v>
      </c>
      <c r="D10" s="66" t="s">
        <v>164</v>
      </c>
    </row>
    <row r="11" spans="2:4" x14ac:dyDescent="0.6">
      <c r="B11" s="48" t="e">
        <f>IF('1 - Define a Focus'!#REF!="","",'1 - Define a Focus'!#REF!)</f>
        <v>#REF!</v>
      </c>
      <c r="C11" s="65"/>
      <c r="D11" s="64"/>
    </row>
    <row r="12" spans="2:4" x14ac:dyDescent="0.6">
      <c r="B12" s="48" t="e">
        <f>IF('1 - Define a Focus'!#REF!="","",'1 - Define a Focus'!#REF!)</f>
        <v>#REF!</v>
      </c>
      <c r="C12" s="65"/>
      <c r="D12" s="65"/>
    </row>
    <row r="13" spans="2:4" x14ac:dyDescent="0.6">
      <c r="B13" s="48" t="e">
        <f>IF('1 - Define a Focus'!#REF!="","",'1 - Define a Focus'!#REF!)</f>
        <v>#REF!</v>
      </c>
      <c r="C13" s="65"/>
      <c r="D13" s="65"/>
    </row>
    <row r="14" spans="2:4" x14ac:dyDescent="0.6">
      <c r="B14" s="48" t="e">
        <f>IF('1 - Define a Focus'!#REF!="","",'1 - Define a Focus'!#REF!)</f>
        <v>#REF!</v>
      </c>
      <c r="C14" s="64"/>
      <c r="D14" s="64"/>
    </row>
    <row r="15" spans="2:4" x14ac:dyDescent="0.6">
      <c r="B15" s="48" t="e">
        <f>IF('1 - Define a Focus'!#REF!="","",'1 - Define a Focus'!#REF!)</f>
        <v>#REF!</v>
      </c>
      <c r="C15" s="64"/>
      <c r="D15" s="6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9"/>
  <sheetViews>
    <sheetView showGridLines="0" zoomScale="90" zoomScaleNormal="90" workbookViewId="0">
      <pane xSplit="2" ySplit="2" topLeftCell="C192" activePane="bottomRight" state="frozen"/>
      <selection pane="topRight" activeCell="C1" sqref="C1"/>
      <selection pane="bottomLeft" activeCell="A3" sqref="A3"/>
      <selection pane="bottomRight" activeCell="K186" sqref="K186"/>
    </sheetView>
  </sheetViews>
  <sheetFormatPr defaultColWidth="9.06640625" defaultRowHeight="16.5" x14ac:dyDescent="0.6"/>
  <cols>
    <col min="1" max="1" width="4.796875" style="1" customWidth="1"/>
    <col min="2" max="2" width="43.796875" style="1" bestFit="1" customWidth="1"/>
    <col min="3" max="62" width="10.73046875" style="1" customWidth="1"/>
    <col min="63" max="63" width="9.33203125" style="1" bestFit="1" customWidth="1"/>
    <col min="64" max="16384" width="9.06640625" style="1"/>
  </cols>
  <sheetData>
    <row r="1" spans="1:63" x14ac:dyDescent="0.6">
      <c r="D1" s="1" t="s">
        <v>4</v>
      </c>
    </row>
    <row r="2" spans="1:63" hidden="1" x14ac:dyDescent="0.6">
      <c r="C2" s="1">
        <v>1</v>
      </c>
      <c r="D2" s="1">
        <v>2</v>
      </c>
      <c r="E2" s="1">
        <v>3</v>
      </c>
      <c r="F2" s="1">
        <v>4</v>
      </c>
      <c r="G2" s="1">
        <v>5</v>
      </c>
      <c r="H2" s="1">
        <v>6</v>
      </c>
      <c r="I2" s="1">
        <v>7</v>
      </c>
      <c r="J2" s="1">
        <v>8</v>
      </c>
      <c r="K2" s="1">
        <v>9</v>
      </c>
      <c r="L2" s="1">
        <v>10</v>
      </c>
      <c r="M2" s="1">
        <v>11</v>
      </c>
      <c r="N2" s="1">
        <v>12</v>
      </c>
      <c r="O2" s="1">
        <v>13</v>
      </c>
      <c r="P2" s="1">
        <v>14</v>
      </c>
      <c r="Q2" s="1">
        <v>15</v>
      </c>
      <c r="R2" s="1">
        <v>16</v>
      </c>
      <c r="S2" s="1">
        <v>17</v>
      </c>
      <c r="T2" s="1">
        <v>18</v>
      </c>
      <c r="U2" s="1">
        <v>19</v>
      </c>
      <c r="V2" s="1">
        <v>20</v>
      </c>
      <c r="W2" s="1">
        <v>21</v>
      </c>
      <c r="X2" s="1">
        <v>22</v>
      </c>
      <c r="Y2" s="1">
        <v>23</v>
      </c>
      <c r="Z2" s="1">
        <v>24</v>
      </c>
      <c r="AA2" s="1">
        <v>25</v>
      </c>
      <c r="AB2" s="1">
        <v>26</v>
      </c>
      <c r="AC2" s="1">
        <v>27</v>
      </c>
      <c r="AD2" s="1">
        <v>28</v>
      </c>
      <c r="AE2" s="1">
        <v>29</v>
      </c>
      <c r="AF2" s="1">
        <v>30</v>
      </c>
      <c r="AG2" s="1">
        <v>31</v>
      </c>
      <c r="AH2" s="1">
        <v>32</v>
      </c>
      <c r="AI2" s="1">
        <v>33</v>
      </c>
      <c r="AJ2" s="1">
        <v>34</v>
      </c>
      <c r="AK2" s="1">
        <v>35</v>
      </c>
      <c r="AL2" s="1">
        <v>36</v>
      </c>
      <c r="AM2" s="1">
        <v>37</v>
      </c>
      <c r="AN2" s="1">
        <v>38</v>
      </c>
      <c r="AO2" s="1">
        <v>39</v>
      </c>
      <c r="AP2" s="1">
        <v>40</v>
      </c>
      <c r="AQ2" s="1">
        <v>41</v>
      </c>
      <c r="AR2" s="1">
        <v>42</v>
      </c>
      <c r="AS2" s="1">
        <v>43</v>
      </c>
      <c r="AT2" s="1">
        <v>44</v>
      </c>
      <c r="AU2" s="1">
        <v>45</v>
      </c>
      <c r="AV2" s="1">
        <v>46</v>
      </c>
      <c r="AW2" s="1">
        <v>47</v>
      </c>
      <c r="AX2" s="1">
        <v>48</v>
      </c>
      <c r="AY2" s="1">
        <v>49</v>
      </c>
      <c r="AZ2" s="1">
        <v>50</v>
      </c>
      <c r="BA2" s="1">
        <v>51</v>
      </c>
      <c r="BB2" s="1">
        <v>52</v>
      </c>
      <c r="BC2" s="1">
        <v>53</v>
      </c>
      <c r="BD2" s="1">
        <v>54</v>
      </c>
      <c r="BE2" s="1">
        <v>55</v>
      </c>
      <c r="BF2" s="1">
        <v>56</v>
      </c>
      <c r="BG2" s="1">
        <v>57</v>
      </c>
      <c r="BH2" s="1">
        <v>58</v>
      </c>
      <c r="BI2" s="1">
        <v>59</v>
      </c>
      <c r="BJ2" s="1">
        <v>60</v>
      </c>
    </row>
    <row r="3" spans="1:63" hidden="1" x14ac:dyDescent="0.6"/>
    <row r="4" spans="1:63" hidden="1" x14ac:dyDescent="0.6">
      <c r="A4" s="161" t="s">
        <v>148</v>
      </c>
      <c r="B4" s="6" t="str">
        <f>'2 - Create the Solution'!B4</f>
        <v>&lt;Example: Office 365 (E SKU)&gt;</v>
      </c>
      <c r="C4" s="5">
        <f>IF(C71=TRUE,('2 - Create the Solution'!$D4+'2 - Create the Solution'!$F4+'2 - Create the Solution'!$G4+'2 - Create the Solution'!$H4)/12,0)</f>
        <v>1375</v>
      </c>
      <c r="D4" s="5">
        <f>IF(D71=TRUE,('2 - Create the Solution'!$D4+'2 - Create the Solution'!$F4+'2 - Create the Solution'!$G4+'2 - Create the Solution'!$H4)/12,0)</f>
        <v>1375</v>
      </c>
      <c r="E4" s="5">
        <f>IF(E71=TRUE,('2 - Create the Solution'!$D4+'2 - Create the Solution'!$F4+'2 - Create the Solution'!$G4+'2 - Create the Solution'!$H4)/12,0)</f>
        <v>1375</v>
      </c>
      <c r="F4" s="5">
        <f>IF(F71=TRUE,('2 - Create the Solution'!$D4+'2 - Create the Solution'!$F4+'2 - Create the Solution'!$G4+'2 - Create the Solution'!$H4)/12,0)</f>
        <v>1375</v>
      </c>
      <c r="G4" s="5">
        <f>IF(G71=TRUE,('2 - Create the Solution'!$D4+'2 - Create the Solution'!$F4+'2 - Create the Solution'!$G4+'2 - Create the Solution'!$H4)/12,0)</f>
        <v>1375</v>
      </c>
      <c r="H4" s="5">
        <f>IF(H71=TRUE,('2 - Create the Solution'!$D4+'2 - Create the Solution'!$F4+'2 - Create the Solution'!$G4+'2 - Create the Solution'!$H4)/12,0)</f>
        <v>1375</v>
      </c>
      <c r="I4" s="5">
        <f>IF(I71=TRUE,('2 - Create the Solution'!$D4+'2 - Create the Solution'!$F4+'2 - Create the Solution'!$G4+'2 - Create the Solution'!$H4)/12,0)</f>
        <v>1375</v>
      </c>
      <c r="J4" s="5">
        <f>IF(J71=TRUE,('2 - Create the Solution'!$D4+'2 - Create the Solution'!$F4+'2 - Create the Solution'!$G4+'2 - Create the Solution'!$H4)/12,0)</f>
        <v>1375</v>
      </c>
      <c r="K4" s="5">
        <f>IF(K71=TRUE,('2 - Create the Solution'!$D4+'2 - Create the Solution'!$F4+'2 - Create the Solution'!$G4+'2 - Create the Solution'!$H4)/12,0)</f>
        <v>1375</v>
      </c>
      <c r="L4" s="5">
        <f>IF(L71=TRUE,('2 - Create the Solution'!$D4+'2 - Create the Solution'!$F4+'2 - Create the Solution'!$G4+'2 - Create the Solution'!$H4)/12,0)</f>
        <v>1375</v>
      </c>
      <c r="M4" s="5">
        <f>IF(M71=TRUE,('2 - Create the Solution'!$D4+'2 - Create the Solution'!$F4+'2 - Create the Solution'!$G4+'2 - Create the Solution'!$H4)/12,0)</f>
        <v>1375</v>
      </c>
      <c r="N4" s="5">
        <f>IF(N71=TRUE,('2 - Create the Solution'!$D4+'2 - Create the Solution'!$F4+'2 - Create the Solution'!$G4+'2 - Create the Solution'!$H4)/12,0)</f>
        <v>1375</v>
      </c>
      <c r="O4" s="5">
        <f>IF(O71=TRUE,('2 - Create the Solution'!$D4+'2 - Create the Solution'!$F4+'2 - Create the Solution'!$G4+'2 - Create the Solution'!$H4)/12,0)</f>
        <v>1375</v>
      </c>
      <c r="P4" s="5">
        <f>IF(P71=TRUE,('2 - Create the Solution'!$D4+'2 - Create the Solution'!$F4+'2 - Create the Solution'!$G4+'2 - Create the Solution'!$H4)/12,0)</f>
        <v>1375</v>
      </c>
      <c r="Q4" s="5">
        <f>IF(Q71=TRUE,('2 - Create the Solution'!$D4+'2 - Create the Solution'!$F4+'2 - Create the Solution'!$G4+'2 - Create the Solution'!$H4)/12,0)</f>
        <v>1375</v>
      </c>
      <c r="R4" s="5">
        <f>IF(R71=TRUE,('2 - Create the Solution'!$D4+'2 - Create the Solution'!$F4+'2 - Create the Solution'!$G4+'2 - Create the Solution'!$H4)/12,0)</f>
        <v>1375</v>
      </c>
      <c r="S4" s="5">
        <f>IF(S71=TRUE,('2 - Create the Solution'!$D4+'2 - Create the Solution'!$F4+'2 - Create the Solution'!$G4+'2 - Create the Solution'!$H4)/12,0)</f>
        <v>1375</v>
      </c>
      <c r="T4" s="5">
        <f>IF(T71=TRUE,('2 - Create the Solution'!$D4+'2 - Create the Solution'!$F4+'2 - Create the Solution'!$G4+'2 - Create the Solution'!$H4)/12,0)</f>
        <v>1375</v>
      </c>
      <c r="U4" s="5">
        <f>IF(U71=TRUE,('2 - Create the Solution'!$D4+'2 - Create the Solution'!$F4+'2 - Create the Solution'!$G4+'2 - Create the Solution'!$H4)/12,0)</f>
        <v>1375</v>
      </c>
      <c r="V4" s="5">
        <f>IF(V71=TRUE,('2 - Create the Solution'!$D4+'2 - Create the Solution'!$F4+'2 - Create the Solution'!$G4+'2 - Create the Solution'!$H4)/12,0)</f>
        <v>1375</v>
      </c>
      <c r="W4" s="5">
        <f>IF(W71=TRUE,('2 - Create the Solution'!$D4+'2 - Create the Solution'!$F4+'2 - Create the Solution'!$G4+'2 - Create the Solution'!$H4)/12,0)</f>
        <v>1375</v>
      </c>
      <c r="X4" s="5">
        <f>IF(X71=TRUE,('2 - Create the Solution'!$D4+'2 - Create the Solution'!$F4+'2 - Create the Solution'!$G4+'2 - Create the Solution'!$H4)/12,0)</f>
        <v>1375</v>
      </c>
      <c r="Y4" s="5">
        <f>IF(Y71=TRUE,('2 - Create the Solution'!$D4+'2 - Create the Solution'!$F4+'2 - Create the Solution'!$G4+'2 - Create the Solution'!$H4)/12,0)</f>
        <v>1375</v>
      </c>
      <c r="Z4" s="5">
        <f>IF(Z71=TRUE,('2 - Create the Solution'!$D4+'2 - Create the Solution'!$F4+'2 - Create the Solution'!$G4+'2 - Create the Solution'!$H4)/12,0)</f>
        <v>1375</v>
      </c>
      <c r="AA4" s="5">
        <f>IF(AA71=TRUE,('2 - Create the Solution'!$D4+'2 - Create the Solution'!$F4+'2 - Create the Solution'!$G4+'2 - Create the Solution'!$H4)/12,0)</f>
        <v>1375</v>
      </c>
      <c r="AB4" s="5">
        <f>IF(AB71=TRUE,('2 - Create the Solution'!$D4+'2 - Create the Solution'!$F4+'2 - Create the Solution'!$G4+'2 - Create the Solution'!$H4)/12,0)</f>
        <v>1375</v>
      </c>
      <c r="AC4" s="5">
        <f>IF(AC71=TRUE,('2 - Create the Solution'!$D4+'2 - Create the Solution'!$F4+'2 - Create the Solution'!$G4+'2 - Create the Solution'!$H4)/12,0)</f>
        <v>1375</v>
      </c>
      <c r="AD4" s="5">
        <f>IF(AD71=TRUE,('2 - Create the Solution'!$D4+'2 - Create the Solution'!$F4+'2 - Create the Solution'!$G4+'2 - Create the Solution'!$H4)/12,0)</f>
        <v>1375</v>
      </c>
      <c r="AE4" s="5">
        <f>IF(AE71=TRUE,('2 - Create the Solution'!$D4+'2 - Create the Solution'!$F4+'2 - Create the Solution'!$G4+'2 - Create the Solution'!$H4)/12,0)</f>
        <v>1375</v>
      </c>
      <c r="AF4" s="5">
        <f>IF(AF71=TRUE,('2 - Create the Solution'!$D4+'2 - Create the Solution'!$F4+'2 - Create the Solution'!$G4+'2 - Create the Solution'!$H4)/12,0)</f>
        <v>1375</v>
      </c>
      <c r="AG4" s="5">
        <f>IF(AG71=TRUE,('2 - Create the Solution'!$D4+'2 - Create the Solution'!$F4+'2 - Create the Solution'!$G4+'2 - Create the Solution'!$H4)/12,0)</f>
        <v>1375</v>
      </c>
      <c r="AH4" s="5">
        <f>IF(AH71=TRUE,('2 - Create the Solution'!$D4+'2 - Create the Solution'!$F4+'2 - Create the Solution'!$G4+'2 - Create the Solution'!$H4)/12,0)</f>
        <v>1375</v>
      </c>
      <c r="AI4" s="5">
        <f>IF(AI71=TRUE,('2 - Create the Solution'!$D4+'2 - Create the Solution'!$F4+'2 - Create the Solution'!$G4+'2 - Create the Solution'!$H4)/12,0)</f>
        <v>1375</v>
      </c>
      <c r="AJ4" s="5">
        <f>IF(AJ71=TRUE,('2 - Create the Solution'!$D4+'2 - Create the Solution'!$F4+'2 - Create the Solution'!$G4+'2 - Create the Solution'!$H4)/12,0)</f>
        <v>1375</v>
      </c>
      <c r="AK4" s="5">
        <f>IF(AK71=TRUE,('2 - Create the Solution'!$D4+'2 - Create the Solution'!$F4+'2 - Create the Solution'!$G4+'2 - Create the Solution'!$H4)/12,0)</f>
        <v>1375</v>
      </c>
      <c r="AL4" s="5">
        <f>IF(AL71=TRUE,('2 - Create the Solution'!$D4+'2 - Create the Solution'!$F4+'2 - Create the Solution'!$G4+'2 - Create the Solution'!$H4)/12,0)</f>
        <v>1375</v>
      </c>
      <c r="AM4" s="5">
        <f>IF(AM71=TRUE,('2 - Create the Solution'!$D4+'2 - Create the Solution'!$F4+'2 - Create the Solution'!$G4+'2 - Create the Solution'!$H4)/12,0)</f>
        <v>1375</v>
      </c>
      <c r="AN4" s="5">
        <f>IF(AN71=TRUE,('2 - Create the Solution'!$D4+'2 - Create the Solution'!$F4+'2 - Create the Solution'!$G4+'2 - Create the Solution'!$H4)/12,0)</f>
        <v>1375</v>
      </c>
      <c r="AO4" s="5">
        <f>IF(AO71=TRUE,('2 - Create the Solution'!$D4+'2 - Create the Solution'!$F4+'2 - Create the Solution'!$G4+'2 - Create the Solution'!$H4)/12,0)</f>
        <v>1375</v>
      </c>
      <c r="AP4" s="5">
        <f>IF(AP71=TRUE,('2 - Create the Solution'!$D4+'2 - Create the Solution'!$F4+'2 - Create the Solution'!$G4+'2 - Create the Solution'!$H4)/12,0)</f>
        <v>1375</v>
      </c>
      <c r="AQ4" s="5">
        <f>IF(AQ71=TRUE,('2 - Create the Solution'!$D4+'2 - Create the Solution'!$F4+'2 - Create the Solution'!$G4+'2 - Create the Solution'!$H4)/12,0)</f>
        <v>1375</v>
      </c>
      <c r="AR4" s="5">
        <f>IF(AR71=TRUE,('2 - Create the Solution'!$D4+'2 - Create the Solution'!$F4+'2 - Create the Solution'!$G4+'2 - Create the Solution'!$H4)/12,0)</f>
        <v>1375</v>
      </c>
      <c r="AS4" s="5">
        <f>IF(AS71=TRUE,('2 - Create the Solution'!$D4+'2 - Create the Solution'!$F4+'2 - Create the Solution'!$G4+'2 - Create the Solution'!$H4)/12,0)</f>
        <v>1375</v>
      </c>
      <c r="AT4" s="5">
        <f>IF(AT71=TRUE,('2 - Create the Solution'!$D4+'2 - Create the Solution'!$F4+'2 - Create the Solution'!$G4+'2 - Create the Solution'!$H4)/12,0)</f>
        <v>1375</v>
      </c>
      <c r="AU4" s="5">
        <f>IF(AU71=TRUE,('2 - Create the Solution'!$D4+'2 - Create the Solution'!$F4+'2 - Create the Solution'!$G4+'2 - Create the Solution'!$H4)/12,0)</f>
        <v>1375</v>
      </c>
      <c r="AV4" s="5">
        <f>IF(AV71=TRUE,('2 - Create the Solution'!$D4+'2 - Create the Solution'!$F4+'2 - Create the Solution'!$G4+'2 - Create the Solution'!$H4)/12,0)</f>
        <v>1375</v>
      </c>
      <c r="AW4" s="5">
        <f>IF(AW71=TRUE,('2 - Create the Solution'!$D4+'2 - Create the Solution'!$F4+'2 - Create the Solution'!$G4+'2 - Create the Solution'!$H4)/12,0)</f>
        <v>1375</v>
      </c>
      <c r="AX4" s="5">
        <f>IF(AX71=TRUE,('2 - Create the Solution'!$D4+'2 - Create the Solution'!$F4+'2 - Create the Solution'!$G4+'2 - Create the Solution'!$H4)/12,0)</f>
        <v>1375</v>
      </c>
      <c r="AY4" s="5">
        <f>IF(AY71=TRUE,('2 - Create the Solution'!$D4+'2 - Create the Solution'!$F4+'2 - Create the Solution'!$G4+'2 - Create the Solution'!$H4)/12,0)</f>
        <v>1375</v>
      </c>
      <c r="AZ4" s="5">
        <f>IF(AZ71=TRUE,('2 - Create the Solution'!$D4+'2 - Create the Solution'!$F4+'2 - Create the Solution'!$G4+'2 - Create the Solution'!$H4)/12,0)</f>
        <v>1375</v>
      </c>
      <c r="BA4" s="5">
        <f>IF(BA71=TRUE,('2 - Create the Solution'!$D4+'2 - Create the Solution'!$F4+'2 - Create the Solution'!$G4+'2 - Create the Solution'!$H4)/12,0)</f>
        <v>1375</v>
      </c>
      <c r="BB4" s="5">
        <f>IF(BB71=TRUE,('2 - Create the Solution'!$D4+'2 - Create the Solution'!$F4+'2 - Create the Solution'!$G4+'2 - Create the Solution'!$H4)/12,0)</f>
        <v>1375</v>
      </c>
      <c r="BC4" s="5">
        <f>IF(BC71=TRUE,('2 - Create the Solution'!$D4+'2 - Create the Solution'!$F4+'2 - Create the Solution'!$G4+'2 - Create the Solution'!$H4)/12,0)</f>
        <v>1375</v>
      </c>
      <c r="BD4" s="5">
        <f>IF(BD71=TRUE,('2 - Create the Solution'!$D4+'2 - Create the Solution'!$F4+'2 - Create the Solution'!$G4+'2 - Create the Solution'!$H4)/12,0)</f>
        <v>1375</v>
      </c>
      <c r="BE4" s="5">
        <f>IF(BE71=TRUE,('2 - Create the Solution'!$D4+'2 - Create the Solution'!$F4+'2 - Create the Solution'!$G4+'2 - Create the Solution'!$H4)/12,0)</f>
        <v>1375</v>
      </c>
      <c r="BF4" s="5">
        <f>IF(BF71=TRUE,('2 - Create the Solution'!$D4+'2 - Create the Solution'!$F4+'2 - Create the Solution'!$G4+'2 - Create the Solution'!$H4)/12,0)</f>
        <v>1375</v>
      </c>
      <c r="BG4" s="5">
        <f>IF(BG71=TRUE,('2 - Create the Solution'!$D4+'2 - Create the Solution'!$F4+'2 - Create the Solution'!$G4+'2 - Create the Solution'!$H4)/12,0)</f>
        <v>1375</v>
      </c>
      <c r="BH4" s="5">
        <f>IF(BH71=TRUE,('2 - Create the Solution'!$D4+'2 - Create the Solution'!$F4+'2 - Create the Solution'!$G4+'2 - Create the Solution'!$H4)/12,0)</f>
        <v>1375</v>
      </c>
      <c r="BI4" s="5">
        <f>IF(BI71=TRUE,('2 - Create the Solution'!$D4+'2 - Create the Solution'!$F4+'2 - Create the Solution'!$G4+'2 - Create the Solution'!$H4)/12,0)</f>
        <v>1375</v>
      </c>
      <c r="BJ4" s="5">
        <f>IF(BJ71=TRUE,('2 - Create the Solution'!$D4+'2 - Create the Solution'!$F4+'2 - Create the Solution'!$G4+'2 - Create the Solution'!$H4)/12,0)</f>
        <v>1375</v>
      </c>
      <c r="BK4" s="5">
        <f t="shared" ref="BK4:BK13" si="0">SUM(C4:BJ4)</f>
        <v>82500</v>
      </c>
    </row>
    <row r="5" spans="1:63" hidden="1" x14ac:dyDescent="0.6">
      <c r="A5" s="161"/>
      <c r="B5" s="6" t="str">
        <f>'2 - Create the Solution'!B5</f>
        <v>&lt;Example: Enterprise Mobility Suite&gt;</v>
      </c>
      <c r="C5" s="5">
        <f>IF(C72=TRUE,('2 - Create the Solution'!$D5+'2 - Create the Solution'!$F5+'2 - Create the Solution'!$G5+'2 - Create the Solution'!$H5)/12,0)</f>
        <v>0</v>
      </c>
      <c r="D5" s="5">
        <f>IF(D72=TRUE,('2 - Create the Solution'!$D5+'2 - Create the Solution'!$F5+'2 - Create the Solution'!$G5+'2 - Create the Solution'!$H5)/12,0)</f>
        <v>0</v>
      </c>
      <c r="E5" s="5">
        <f>IF(E72=TRUE,('2 - Create the Solution'!$D5+'2 - Create the Solution'!$F5+'2 - Create the Solution'!$G5+'2 - Create the Solution'!$H5)/12,0)</f>
        <v>375</v>
      </c>
      <c r="F5" s="5">
        <f>IF(F72=TRUE,('2 - Create the Solution'!$D5+'2 - Create the Solution'!$F5+'2 - Create the Solution'!$G5+'2 - Create the Solution'!$H5)/12,0)</f>
        <v>375</v>
      </c>
      <c r="G5" s="5">
        <f>IF(G72=TRUE,('2 - Create the Solution'!$D5+'2 - Create the Solution'!$F5+'2 - Create the Solution'!$G5+'2 - Create the Solution'!$H5)/12,0)</f>
        <v>375</v>
      </c>
      <c r="H5" s="5">
        <f>IF(H72=TRUE,('2 - Create the Solution'!$D5+'2 - Create the Solution'!$F5+'2 - Create the Solution'!$G5+'2 - Create the Solution'!$H5)/12,0)</f>
        <v>375</v>
      </c>
      <c r="I5" s="5">
        <f>IF(I72=TRUE,('2 - Create the Solution'!$D5+'2 - Create the Solution'!$F5+'2 - Create the Solution'!$G5+'2 - Create the Solution'!$H5)/12,0)</f>
        <v>375</v>
      </c>
      <c r="J5" s="5">
        <f>IF(J72=TRUE,('2 - Create the Solution'!$D5+'2 - Create the Solution'!$F5+'2 - Create the Solution'!$G5+'2 - Create the Solution'!$H5)/12,0)</f>
        <v>375</v>
      </c>
      <c r="K5" s="5">
        <f>IF(K72=TRUE,('2 - Create the Solution'!$D5+'2 - Create the Solution'!$F5+'2 - Create the Solution'!$G5+'2 - Create the Solution'!$H5)/12,0)</f>
        <v>375</v>
      </c>
      <c r="L5" s="5">
        <f>IF(L72=TRUE,('2 - Create the Solution'!$D5+'2 - Create the Solution'!$F5+'2 - Create the Solution'!$G5+'2 - Create the Solution'!$H5)/12,0)</f>
        <v>375</v>
      </c>
      <c r="M5" s="5">
        <f>IF(M72=TRUE,('2 - Create the Solution'!$D5+'2 - Create the Solution'!$F5+'2 - Create the Solution'!$G5+'2 - Create the Solution'!$H5)/12,0)</f>
        <v>375</v>
      </c>
      <c r="N5" s="5">
        <f>IF(N72=TRUE,('2 - Create the Solution'!$D5+'2 - Create the Solution'!$F5+'2 - Create the Solution'!$G5+'2 - Create the Solution'!$H5)/12,0)</f>
        <v>375</v>
      </c>
      <c r="O5" s="5">
        <f>IF(O72=TRUE,('2 - Create the Solution'!$D5+'2 - Create the Solution'!$F5+'2 - Create the Solution'!$G5+'2 - Create the Solution'!$H5)/12,0)</f>
        <v>375</v>
      </c>
      <c r="P5" s="5">
        <f>IF(P72=TRUE,('2 - Create the Solution'!$D5+'2 - Create the Solution'!$F5+'2 - Create the Solution'!$G5+'2 - Create the Solution'!$H5)/12,0)</f>
        <v>375</v>
      </c>
      <c r="Q5" s="5">
        <f>IF(Q72=TRUE,('2 - Create the Solution'!$D5+'2 - Create the Solution'!$F5+'2 - Create the Solution'!$G5+'2 - Create the Solution'!$H5)/12,0)</f>
        <v>375</v>
      </c>
      <c r="R5" s="5">
        <f>IF(R72=TRUE,('2 - Create the Solution'!$D5+'2 - Create the Solution'!$F5+'2 - Create the Solution'!$G5+'2 - Create the Solution'!$H5)/12,0)</f>
        <v>375</v>
      </c>
      <c r="S5" s="5">
        <f>IF(S72=TRUE,('2 - Create the Solution'!$D5+'2 - Create the Solution'!$F5+'2 - Create the Solution'!$G5+'2 - Create the Solution'!$H5)/12,0)</f>
        <v>375</v>
      </c>
      <c r="T5" s="5">
        <f>IF(T72=TRUE,('2 - Create the Solution'!$D5+'2 - Create the Solution'!$F5+'2 - Create the Solution'!$G5+'2 - Create the Solution'!$H5)/12,0)</f>
        <v>375</v>
      </c>
      <c r="U5" s="5">
        <f>IF(U72=TRUE,('2 - Create the Solution'!$D5+'2 - Create the Solution'!$F5+'2 - Create the Solution'!$G5+'2 - Create the Solution'!$H5)/12,0)</f>
        <v>375</v>
      </c>
      <c r="V5" s="5">
        <f>IF(V72=TRUE,('2 - Create the Solution'!$D5+'2 - Create the Solution'!$F5+'2 - Create the Solution'!$G5+'2 - Create the Solution'!$H5)/12,0)</f>
        <v>375</v>
      </c>
      <c r="W5" s="5">
        <f>IF(W72=TRUE,('2 - Create the Solution'!$D5+'2 - Create the Solution'!$F5+'2 - Create the Solution'!$G5+'2 - Create the Solution'!$H5)/12,0)</f>
        <v>375</v>
      </c>
      <c r="X5" s="5">
        <f>IF(X72=TRUE,('2 - Create the Solution'!$D5+'2 - Create the Solution'!$F5+'2 - Create the Solution'!$G5+'2 - Create the Solution'!$H5)/12,0)</f>
        <v>375</v>
      </c>
      <c r="Y5" s="5">
        <f>IF(Y72=TRUE,('2 - Create the Solution'!$D5+'2 - Create the Solution'!$F5+'2 - Create the Solution'!$G5+'2 - Create the Solution'!$H5)/12,0)</f>
        <v>375</v>
      </c>
      <c r="Z5" s="5">
        <f>IF(Z72=TRUE,('2 - Create the Solution'!$D5+'2 - Create the Solution'!$F5+'2 - Create the Solution'!$G5+'2 - Create the Solution'!$H5)/12,0)</f>
        <v>375</v>
      </c>
      <c r="AA5" s="5">
        <f>IF(AA72=TRUE,('2 - Create the Solution'!$D5+'2 - Create the Solution'!$F5+'2 - Create the Solution'!$G5+'2 - Create the Solution'!$H5)/12,0)</f>
        <v>375</v>
      </c>
      <c r="AB5" s="5">
        <f>IF(AB72=TRUE,('2 - Create the Solution'!$D5+'2 - Create the Solution'!$F5+'2 - Create the Solution'!$G5+'2 - Create the Solution'!$H5)/12,0)</f>
        <v>375</v>
      </c>
      <c r="AC5" s="5">
        <f>IF(AC72=TRUE,('2 - Create the Solution'!$D5+'2 - Create the Solution'!$F5+'2 - Create the Solution'!$G5+'2 - Create the Solution'!$H5)/12,0)</f>
        <v>375</v>
      </c>
      <c r="AD5" s="5">
        <f>IF(AD72=TRUE,('2 - Create the Solution'!$D5+'2 - Create the Solution'!$F5+'2 - Create the Solution'!$G5+'2 - Create the Solution'!$H5)/12,0)</f>
        <v>375</v>
      </c>
      <c r="AE5" s="5">
        <f>IF(AE72=TRUE,('2 - Create the Solution'!$D5+'2 - Create the Solution'!$F5+'2 - Create the Solution'!$G5+'2 - Create the Solution'!$H5)/12,0)</f>
        <v>375</v>
      </c>
      <c r="AF5" s="5">
        <f>IF(AF72=TRUE,('2 - Create the Solution'!$D5+'2 - Create the Solution'!$F5+'2 - Create the Solution'!$G5+'2 - Create the Solution'!$H5)/12,0)</f>
        <v>375</v>
      </c>
      <c r="AG5" s="5">
        <f>IF(AG72=TRUE,('2 - Create the Solution'!$D5+'2 - Create the Solution'!$F5+'2 - Create the Solution'!$G5+'2 - Create the Solution'!$H5)/12,0)</f>
        <v>375</v>
      </c>
      <c r="AH5" s="5">
        <f>IF(AH72=TRUE,('2 - Create the Solution'!$D5+'2 - Create the Solution'!$F5+'2 - Create the Solution'!$G5+'2 - Create the Solution'!$H5)/12,0)</f>
        <v>375</v>
      </c>
      <c r="AI5" s="5">
        <f>IF(AI72=TRUE,('2 - Create the Solution'!$D5+'2 - Create the Solution'!$F5+'2 - Create the Solution'!$G5+'2 - Create the Solution'!$H5)/12,0)</f>
        <v>375</v>
      </c>
      <c r="AJ5" s="5">
        <f>IF(AJ72=TRUE,('2 - Create the Solution'!$D5+'2 - Create the Solution'!$F5+'2 - Create the Solution'!$G5+'2 - Create the Solution'!$H5)/12,0)</f>
        <v>375</v>
      </c>
      <c r="AK5" s="5">
        <f>IF(AK72=TRUE,('2 - Create the Solution'!$D5+'2 - Create the Solution'!$F5+'2 - Create the Solution'!$G5+'2 - Create the Solution'!$H5)/12,0)</f>
        <v>375</v>
      </c>
      <c r="AL5" s="5">
        <f>IF(AL72=TRUE,('2 - Create the Solution'!$D5+'2 - Create the Solution'!$F5+'2 - Create the Solution'!$G5+'2 - Create the Solution'!$H5)/12,0)</f>
        <v>375</v>
      </c>
      <c r="AM5" s="5">
        <f>IF(AM72=TRUE,('2 - Create the Solution'!$D5+'2 - Create the Solution'!$F5+'2 - Create the Solution'!$G5+'2 - Create the Solution'!$H5)/12,0)</f>
        <v>375</v>
      </c>
      <c r="AN5" s="5">
        <f>IF(AN72=TRUE,('2 - Create the Solution'!$D5+'2 - Create the Solution'!$F5+'2 - Create the Solution'!$G5+'2 - Create the Solution'!$H5)/12,0)</f>
        <v>375</v>
      </c>
      <c r="AO5" s="5">
        <f>IF(AO72=TRUE,('2 - Create the Solution'!$D5+'2 - Create the Solution'!$F5+'2 - Create the Solution'!$G5+'2 - Create the Solution'!$H5)/12,0)</f>
        <v>375</v>
      </c>
      <c r="AP5" s="5">
        <f>IF(AP72=TRUE,('2 - Create the Solution'!$D5+'2 - Create the Solution'!$F5+'2 - Create the Solution'!$G5+'2 - Create the Solution'!$H5)/12,0)</f>
        <v>375</v>
      </c>
      <c r="AQ5" s="5">
        <f>IF(AQ72=TRUE,('2 - Create the Solution'!$D5+'2 - Create the Solution'!$F5+'2 - Create the Solution'!$G5+'2 - Create the Solution'!$H5)/12,0)</f>
        <v>375</v>
      </c>
      <c r="AR5" s="5">
        <f>IF(AR72=TRUE,('2 - Create the Solution'!$D5+'2 - Create the Solution'!$F5+'2 - Create the Solution'!$G5+'2 - Create the Solution'!$H5)/12,0)</f>
        <v>375</v>
      </c>
      <c r="AS5" s="5">
        <f>IF(AS72=TRUE,('2 - Create the Solution'!$D5+'2 - Create the Solution'!$F5+'2 - Create the Solution'!$G5+'2 - Create the Solution'!$H5)/12,0)</f>
        <v>375</v>
      </c>
      <c r="AT5" s="5">
        <f>IF(AT72=TRUE,('2 - Create the Solution'!$D5+'2 - Create the Solution'!$F5+'2 - Create the Solution'!$G5+'2 - Create the Solution'!$H5)/12,0)</f>
        <v>375</v>
      </c>
      <c r="AU5" s="5">
        <f>IF(AU72=TRUE,('2 - Create the Solution'!$D5+'2 - Create the Solution'!$F5+'2 - Create the Solution'!$G5+'2 - Create the Solution'!$H5)/12,0)</f>
        <v>375</v>
      </c>
      <c r="AV5" s="5">
        <f>IF(AV72=TRUE,('2 - Create the Solution'!$D5+'2 - Create the Solution'!$F5+'2 - Create the Solution'!$G5+'2 - Create the Solution'!$H5)/12,0)</f>
        <v>375</v>
      </c>
      <c r="AW5" s="5">
        <f>IF(AW72=TRUE,('2 - Create the Solution'!$D5+'2 - Create the Solution'!$F5+'2 - Create the Solution'!$G5+'2 - Create the Solution'!$H5)/12,0)</f>
        <v>375</v>
      </c>
      <c r="AX5" s="5">
        <f>IF(AX72=TRUE,('2 - Create the Solution'!$D5+'2 - Create the Solution'!$F5+'2 - Create the Solution'!$G5+'2 - Create the Solution'!$H5)/12,0)</f>
        <v>375</v>
      </c>
      <c r="AY5" s="5">
        <f>IF(AY72=TRUE,('2 - Create the Solution'!$D5+'2 - Create the Solution'!$F5+'2 - Create the Solution'!$G5+'2 - Create the Solution'!$H5)/12,0)</f>
        <v>375</v>
      </c>
      <c r="AZ5" s="5">
        <f>IF(AZ72=TRUE,('2 - Create the Solution'!$D5+'2 - Create the Solution'!$F5+'2 - Create the Solution'!$G5+'2 - Create the Solution'!$H5)/12,0)</f>
        <v>375</v>
      </c>
      <c r="BA5" s="5">
        <f>IF(BA72=TRUE,('2 - Create the Solution'!$D5+'2 - Create the Solution'!$F5+'2 - Create the Solution'!$G5+'2 - Create the Solution'!$H5)/12,0)</f>
        <v>375</v>
      </c>
      <c r="BB5" s="5">
        <f>IF(BB72=TRUE,('2 - Create the Solution'!$D5+'2 - Create the Solution'!$F5+'2 - Create the Solution'!$G5+'2 - Create the Solution'!$H5)/12,0)</f>
        <v>375</v>
      </c>
      <c r="BC5" s="5">
        <f>IF(BC72=TRUE,('2 - Create the Solution'!$D5+'2 - Create the Solution'!$F5+'2 - Create the Solution'!$G5+'2 - Create the Solution'!$H5)/12,0)</f>
        <v>375</v>
      </c>
      <c r="BD5" s="5">
        <f>IF(BD72=TRUE,('2 - Create the Solution'!$D5+'2 - Create the Solution'!$F5+'2 - Create the Solution'!$G5+'2 - Create the Solution'!$H5)/12,0)</f>
        <v>375</v>
      </c>
      <c r="BE5" s="5">
        <f>IF(BE72=TRUE,('2 - Create the Solution'!$D5+'2 - Create the Solution'!$F5+'2 - Create the Solution'!$G5+'2 - Create the Solution'!$H5)/12,0)</f>
        <v>375</v>
      </c>
      <c r="BF5" s="5">
        <f>IF(BF72=TRUE,('2 - Create the Solution'!$D5+'2 - Create the Solution'!$F5+'2 - Create the Solution'!$G5+'2 - Create the Solution'!$H5)/12,0)</f>
        <v>375</v>
      </c>
      <c r="BG5" s="5">
        <f>IF(BG72=TRUE,('2 - Create the Solution'!$D5+'2 - Create the Solution'!$F5+'2 - Create the Solution'!$G5+'2 - Create the Solution'!$H5)/12,0)</f>
        <v>375</v>
      </c>
      <c r="BH5" s="5">
        <f>IF(BH72=TRUE,('2 - Create the Solution'!$D5+'2 - Create the Solution'!$F5+'2 - Create the Solution'!$G5+'2 - Create the Solution'!$H5)/12,0)</f>
        <v>375</v>
      </c>
      <c r="BI5" s="5">
        <f>IF(BI72=TRUE,('2 - Create the Solution'!$D5+'2 - Create the Solution'!$F5+'2 - Create the Solution'!$G5+'2 - Create the Solution'!$H5)/12,0)</f>
        <v>375</v>
      </c>
      <c r="BJ5" s="5">
        <f>IF(BJ72=TRUE,('2 - Create the Solution'!$D5+'2 - Create the Solution'!$F5+'2 - Create the Solution'!$G5+'2 - Create the Solution'!$H5)/12,0)</f>
        <v>375</v>
      </c>
      <c r="BK5" s="5">
        <f t="shared" si="0"/>
        <v>21750</v>
      </c>
    </row>
    <row r="6" spans="1:63" hidden="1" x14ac:dyDescent="0.6">
      <c r="A6" s="161"/>
      <c r="B6" s="6" t="str">
        <f>'2 - Create the Solution'!B6</f>
        <v>&lt;Example: Automated Backup, Disaster Recovery, &amp; Monitoring&gt;</v>
      </c>
      <c r="C6" s="5">
        <f>IF(C73=TRUE,('2 - Create the Solution'!$D6+'2 - Create the Solution'!$F6+'2 - Create the Solution'!$G6+'2 - Create the Solution'!$H6)/12,0)</f>
        <v>0</v>
      </c>
      <c r="D6" s="5">
        <f>IF(D73=TRUE,('2 - Create the Solution'!$D6+'2 - Create the Solution'!$F6+'2 - Create the Solution'!$G6+'2 - Create the Solution'!$H6)/12,0)</f>
        <v>0</v>
      </c>
      <c r="E6" s="5">
        <f>IF(E73=TRUE,('2 - Create the Solution'!$D6+'2 - Create the Solution'!$F6+'2 - Create the Solution'!$G6+'2 - Create the Solution'!$H6)/12,0)</f>
        <v>0</v>
      </c>
      <c r="F6" s="5">
        <f>IF(F73=TRUE,('2 - Create the Solution'!$D6+'2 - Create the Solution'!$F6+'2 - Create the Solution'!$G6+'2 - Create the Solution'!$H6)/12,0)</f>
        <v>0</v>
      </c>
      <c r="G6" s="5">
        <f>IF(G73=TRUE,('2 - Create the Solution'!$D6+'2 - Create the Solution'!$F6+'2 - Create the Solution'!$G6+'2 - Create the Solution'!$H6)/12,0)</f>
        <v>0</v>
      </c>
      <c r="H6" s="5">
        <f>IF(H73=TRUE,('2 - Create the Solution'!$D6+'2 - Create the Solution'!$F6+'2 - Create the Solution'!$G6+'2 - Create the Solution'!$H6)/12,0)</f>
        <v>625</v>
      </c>
      <c r="I6" s="5">
        <f>IF(I73=TRUE,('2 - Create the Solution'!$D6+'2 - Create the Solution'!$F6+'2 - Create the Solution'!$G6+'2 - Create the Solution'!$H6)/12,0)</f>
        <v>625</v>
      </c>
      <c r="J6" s="5">
        <f>IF(J73=TRUE,('2 - Create the Solution'!$D6+'2 - Create the Solution'!$F6+'2 - Create the Solution'!$G6+'2 - Create the Solution'!$H6)/12,0)</f>
        <v>625</v>
      </c>
      <c r="K6" s="5">
        <f>IF(K73=TRUE,('2 - Create the Solution'!$D6+'2 - Create the Solution'!$F6+'2 - Create the Solution'!$G6+'2 - Create the Solution'!$H6)/12,0)</f>
        <v>625</v>
      </c>
      <c r="L6" s="5">
        <f>IF(L73=TRUE,('2 - Create the Solution'!$D6+'2 - Create the Solution'!$F6+'2 - Create the Solution'!$G6+'2 - Create the Solution'!$H6)/12,0)</f>
        <v>625</v>
      </c>
      <c r="M6" s="5">
        <f>IF(M73=TRUE,('2 - Create the Solution'!$D6+'2 - Create the Solution'!$F6+'2 - Create the Solution'!$G6+'2 - Create the Solution'!$H6)/12,0)</f>
        <v>625</v>
      </c>
      <c r="N6" s="5">
        <f>IF(N73=TRUE,('2 - Create the Solution'!$D6+'2 - Create the Solution'!$F6+'2 - Create the Solution'!$G6+'2 - Create the Solution'!$H6)/12,0)</f>
        <v>625</v>
      </c>
      <c r="O6" s="5">
        <f>IF(O73=TRUE,('2 - Create the Solution'!$D6+'2 - Create the Solution'!$F6+'2 - Create the Solution'!$G6+'2 - Create the Solution'!$H6)/12,0)</f>
        <v>625</v>
      </c>
      <c r="P6" s="5">
        <f>IF(P73=TRUE,('2 - Create the Solution'!$D6+'2 - Create the Solution'!$F6+'2 - Create the Solution'!$G6+'2 - Create the Solution'!$H6)/12,0)</f>
        <v>625</v>
      </c>
      <c r="Q6" s="5">
        <f>IF(Q73=TRUE,('2 - Create the Solution'!$D6+'2 - Create the Solution'!$F6+'2 - Create the Solution'!$G6+'2 - Create the Solution'!$H6)/12,0)</f>
        <v>625</v>
      </c>
      <c r="R6" s="5">
        <f>IF(R73=TRUE,('2 - Create the Solution'!$D6+'2 - Create the Solution'!$F6+'2 - Create the Solution'!$G6+'2 - Create the Solution'!$H6)/12,0)</f>
        <v>625</v>
      </c>
      <c r="S6" s="5">
        <f>IF(S73=TRUE,('2 - Create the Solution'!$D6+'2 - Create the Solution'!$F6+'2 - Create the Solution'!$G6+'2 - Create the Solution'!$H6)/12,0)</f>
        <v>625</v>
      </c>
      <c r="T6" s="5">
        <f>IF(T73=TRUE,('2 - Create the Solution'!$D6+'2 - Create the Solution'!$F6+'2 - Create the Solution'!$G6+'2 - Create the Solution'!$H6)/12,0)</f>
        <v>625</v>
      </c>
      <c r="U6" s="5">
        <f>IF(U73=TRUE,('2 - Create the Solution'!$D6+'2 - Create the Solution'!$F6+'2 - Create the Solution'!$G6+'2 - Create the Solution'!$H6)/12,0)</f>
        <v>625</v>
      </c>
      <c r="V6" s="5">
        <f>IF(V73=TRUE,('2 - Create the Solution'!$D6+'2 - Create the Solution'!$F6+'2 - Create the Solution'!$G6+'2 - Create the Solution'!$H6)/12,0)</f>
        <v>625</v>
      </c>
      <c r="W6" s="5">
        <f>IF(W73=TRUE,('2 - Create the Solution'!$D6+'2 - Create the Solution'!$F6+'2 - Create the Solution'!$G6+'2 - Create the Solution'!$H6)/12,0)</f>
        <v>625</v>
      </c>
      <c r="X6" s="5">
        <f>IF(X73=TRUE,('2 - Create the Solution'!$D6+'2 - Create the Solution'!$F6+'2 - Create the Solution'!$G6+'2 - Create the Solution'!$H6)/12,0)</f>
        <v>625</v>
      </c>
      <c r="Y6" s="5">
        <f>IF(Y73=TRUE,('2 - Create the Solution'!$D6+'2 - Create the Solution'!$F6+'2 - Create the Solution'!$G6+'2 - Create the Solution'!$H6)/12,0)</f>
        <v>625</v>
      </c>
      <c r="Z6" s="5">
        <f>IF(Z73=TRUE,('2 - Create the Solution'!$D6+'2 - Create the Solution'!$F6+'2 - Create the Solution'!$G6+'2 - Create the Solution'!$H6)/12,0)</f>
        <v>625</v>
      </c>
      <c r="AA6" s="5">
        <f>IF(AA73=TRUE,('2 - Create the Solution'!$D6+'2 - Create the Solution'!$F6+'2 - Create the Solution'!$G6+'2 - Create the Solution'!$H6)/12,0)</f>
        <v>625</v>
      </c>
      <c r="AB6" s="5">
        <f>IF(AB73=TRUE,('2 - Create the Solution'!$D6+'2 - Create the Solution'!$F6+'2 - Create the Solution'!$G6+'2 - Create the Solution'!$H6)/12,0)</f>
        <v>625</v>
      </c>
      <c r="AC6" s="5">
        <f>IF(AC73=TRUE,('2 - Create the Solution'!$D6+'2 - Create the Solution'!$F6+'2 - Create the Solution'!$G6+'2 - Create the Solution'!$H6)/12,0)</f>
        <v>625</v>
      </c>
      <c r="AD6" s="5">
        <f>IF(AD73=TRUE,('2 - Create the Solution'!$D6+'2 - Create the Solution'!$F6+'2 - Create the Solution'!$G6+'2 - Create the Solution'!$H6)/12,0)</f>
        <v>625</v>
      </c>
      <c r="AE6" s="5">
        <f>IF(AE73=TRUE,('2 - Create the Solution'!$D6+'2 - Create the Solution'!$F6+'2 - Create the Solution'!$G6+'2 - Create the Solution'!$H6)/12,0)</f>
        <v>625</v>
      </c>
      <c r="AF6" s="5">
        <f>IF(AF73=TRUE,('2 - Create the Solution'!$D6+'2 - Create the Solution'!$F6+'2 - Create the Solution'!$G6+'2 - Create the Solution'!$H6)/12,0)</f>
        <v>625</v>
      </c>
      <c r="AG6" s="5">
        <f>IF(AG73=TRUE,('2 - Create the Solution'!$D6+'2 - Create the Solution'!$F6+'2 - Create the Solution'!$G6+'2 - Create the Solution'!$H6)/12,0)</f>
        <v>625</v>
      </c>
      <c r="AH6" s="5">
        <f>IF(AH73=TRUE,('2 - Create the Solution'!$D6+'2 - Create the Solution'!$F6+'2 - Create the Solution'!$G6+'2 - Create the Solution'!$H6)/12,0)</f>
        <v>625</v>
      </c>
      <c r="AI6" s="5">
        <f>IF(AI73=TRUE,('2 - Create the Solution'!$D6+'2 - Create the Solution'!$F6+'2 - Create the Solution'!$G6+'2 - Create the Solution'!$H6)/12,0)</f>
        <v>625</v>
      </c>
      <c r="AJ6" s="5">
        <f>IF(AJ73=TRUE,('2 - Create the Solution'!$D6+'2 - Create the Solution'!$F6+'2 - Create the Solution'!$G6+'2 - Create the Solution'!$H6)/12,0)</f>
        <v>625</v>
      </c>
      <c r="AK6" s="5">
        <f>IF(AK73=TRUE,('2 - Create the Solution'!$D6+'2 - Create the Solution'!$F6+'2 - Create the Solution'!$G6+'2 - Create the Solution'!$H6)/12,0)</f>
        <v>625</v>
      </c>
      <c r="AL6" s="5">
        <f>IF(AL73=TRUE,('2 - Create the Solution'!$D6+'2 - Create the Solution'!$F6+'2 - Create the Solution'!$G6+'2 - Create the Solution'!$H6)/12,0)</f>
        <v>625</v>
      </c>
      <c r="AM6" s="5">
        <f>IF(AM73=TRUE,('2 - Create the Solution'!$D6+'2 - Create the Solution'!$F6+'2 - Create the Solution'!$G6+'2 - Create the Solution'!$H6)/12,0)</f>
        <v>625</v>
      </c>
      <c r="AN6" s="5">
        <f>IF(AN73=TRUE,('2 - Create the Solution'!$D6+'2 - Create the Solution'!$F6+'2 - Create the Solution'!$G6+'2 - Create the Solution'!$H6)/12,0)</f>
        <v>625</v>
      </c>
      <c r="AO6" s="5">
        <f>IF(AO73=TRUE,('2 - Create the Solution'!$D6+'2 - Create the Solution'!$F6+'2 - Create the Solution'!$G6+'2 - Create the Solution'!$H6)/12,0)</f>
        <v>625</v>
      </c>
      <c r="AP6" s="5">
        <f>IF(AP73=TRUE,('2 - Create the Solution'!$D6+'2 - Create the Solution'!$F6+'2 - Create the Solution'!$G6+'2 - Create the Solution'!$H6)/12,0)</f>
        <v>625</v>
      </c>
      <c r="AQ6" s="5">
        <f>IF(AQ73=TRUE,('2 - Create the Solution'!$D6+'2 - Create the Solution'!$F6+'2 - Create the Solution'!$G6+'2 - Create the Solution'!$H6)/12,0)</f>
        <v>625</v>
      </c>
      <c r="AR6" s="5">
        <f>IF(AR73=TRUE,('2 - Create the Solution'!$D6+'2 - Create the Solution'!$F6+'2 - Create the Solution'!$G6+'2 - Create the Solution'!$H6)/12,0)</f>
        <v>625</v>
      </c>
      <c r="AS6" s="5">
        <f>IF(AS73=TRUE,('2 - Create the Solution'!$D6+'2 - Create the Solution'!$F6+'2 - Create the Solution'!$G6+'2 - Create the Solution'!$H6)/12,0)</f>
        <v>625</v>
      </c>
      <c r="AT6" s="5">
        <f>IF(AT73=TRUE,('2 - Create the Solution'!$D6+'2 - Create the Solution'!$F6+'2 - Create the Solution'!$G6+'2 - Create the Solution'!$H6)/12,0)</f>
        <v>625</v>
      </c>
      <c r="AU6" s="5">
        <f>IF(AU73=TRUE,('2 - Create the Solution'!$D6+'2 - Create the Solution'!$F6+'2 - Create the Solution'!$G6+'2 - Create the Solution'!$H6)/12,0)</f>
        <v>625</v>
      </c>
      <c r="AV6" s="5">
        <f>IF(AV73=TRUE,('2 - Create the Solution'!$D6+'2 - Create the Solution'!$F6+'2 - Create the Solution'!$G6+'2 - Create the Solution'!$H6)/12,0)</f>
        <v>625</v>
      </c>
      <c r="AW6" s="5">
        <f>IF(AW73=TRUE,('2 - Create the Solution'!$D6+'2 - Create the Solution'!$F6+'2 - Create the Solution'!$G6+'2 - Create the Solution'!$H6)/12,0)</f>
        <v>625</v>
      </c>
      <c r="AX6" s="5">
        <f>IF(AX73=TRUE,('2 - Create the Solution'!$D6+'2 - Create the Solution'!$F6+'2 - Create the Solution'!$G6+'2 - Create the Solution'!$H6)/12,0)</f>
        <v>625</v>
      </c>
      <c r="AY6" s="5">
        <f>IF(AY73=TRUE,('2 - Create the Solution'!$D6+'2 - Create the Solution'!$F6+'2 - Create the Solution'!$G6+'2 - Create the Solution'!$H6)/12,0)</f>
        <v>625</v>
      </c>
      <c r="AZ6" s="5">
        <f>IF(AZ73=TRUE,('2 - Create the Solution'!$D6+'2 - Create the Solution'!$F6+'2 - Create the Solution'!$G6+'2 - Create the Solution'!$H6)/12,0)</f>
        <v>625</v>
      </c>
      <c r="BA6" s="5">
        <f>IF(BA73=TRUE,('2 - Create the Solution'!$D6+'2 - Create the Solution'!$F6+'2 - Create the Solution'!$G6+'2 - Create the Solution'!$H6)/12,0)</f>
        <v>625</v>
      </c>
      <c r="BB6" s="5">
        <f>IF(BB73=TRUE,('2 - Create the Solution'!$D6+'2 - Create the Solution'!$F6+'2 - Create the Solution'!$G6+'2 - Create the Solution'!$H6)/12,0)</f>
        <v>625</v>
      </c>
      <c r="BC6" s="5">
        <f>IF(BC73=TRUE,('2 - Create the Solution'!$D6+'2 - Create the Solution'!$F6+'2 - Create the Solution'!$G6+'2 - Create the Solution'!$H6)/12,0)</f>
        <v>625</v>
      </c>
      <c r="BD6" s="5">
        <f>IF(BD73=TRUE,('2 - Create the Solution'!$D6+'2 - Create the Solution'!$F6+'2 - Create the Solution'!$G6+'2 - Create the Solution'!$H6)/12,0)</f>
        <v>625</v>
      </c>
      <c r="BE6" s="5">
        <f>IF(BE73=TRUE,('2 - Create the Solution'!$D6+'2 - Create the Solution'!$F6+'2 - Create the Solution'!$G6+'2 - Create the Solution'!$H6)/12,0)</f>
        <v>625</v>
      </c>
      <c r="BF6" s="5">
        <f>IF(BF73=TRUE,('2 - Create the Solution'!$D6+'2 - Create the Solution'!$F6+'2 - Create the Solution'!$G6+'2 - Create the Solution'!$H6)/12,0)</f>
        <v>625</v>
      </c>
      <c r="BG6" s="5">
        <f>IF(BG73=TRUE,('2 - Create the Solution'!$D6+'2 - Create the Solution'!$F6+'2 - Create the Solution'!$G6+'2 - Create the Solution'!$H6)/12,0)</f>
        <v>625</v>
      </c>
      <c r="BH6" s="5">
        <f>IF(BH73=TRUE,('2 - Create the Solution'!$D6+'2 - Create the Solution'!$F6+'2 - Create the Solution'!$G6+'2 - Create the Solution'!$H6)/12,0)</f>
        <v>625</v>
      </c>
      <c r="BI6" s="5">
        <f>IF(BI73=TRUE,('2 - Create the Solution'!$D6+'2 - Create the Solution'!$F6+'2 - Create the Solution'!$G6+'2 - Create the Solution'!$H6)/12,0)</f>
        <v>625</v>
      </c>
      <c r="BJ6" s="5">
        <f>IF(BJ73=TRUE,('2 - Create the Solution'!$D6+'2 - Create the Solution'!$F6+'2 - Create the Solution'!$G6+'2 - Create the Solution'!$H6)/12,0)</f>
        <v>625</v>
      </c>
      <c r="BK6" s="5">
        <f t="shared" si="0"/>
        <v>34375</v>
      </c>
    </row>
    <row r="7" spans="1:63" hidden="1" x14ac:dyDescent="0.6">
      <c r="A7" s="161"/>
      <c r="B7" s="6">
        <f>'2 - Create the Solution'!B7</f>
        <v>0</v>
      </c>
      <c r="C7" s="5">
        <f>IF(C74=TRUE,('2 - Create the Solution'!$D7+'2 - Create the Solution'!$F7+'2 - Create the Solution'!$G7+'2 - Create the Solution'!$H7)/12,0)</f>
        <v>0</v>
      </c>
      <c r="D7" s="5">
        <f>IF(D74=TRUE,('2 - Create the Solution'!$D7+'2 - Create the Solution'!$F7+'2 - Create the Solution'!$G7+'2 - Create the Solution'!$H7)/12,0)</f>
        <v>0</v>
      </c>
      <c r="E7" s="5">
        <f>IF(E74=TRUE,('2 - Create the Solution'!$D7+'2 - Create the Solution'!$F7+'2 - Create the Solution'!$G7+'2 - Create the Solution'!$H7)/12,0)</f>
        <v>0</v>
      </c>
      <c r="F7" s="5">
        <f>IF(F74=TRUE,('2 - Create the Solution'!$D7+'2 - Create the Solution'!$F7+'2 - Create the Solution'!$G7+'2 - Create the Solution'!$H7)/12,0)</f>
        <v>0</v>
      </c>
      <c r="G7" s="5">
        <f>IF(G74=TRUE,('2 - Create the Solution'!$D7+'2 - Create the Solution'!$F7+'2 - Create the Solution'!$G7+'2 - Create the Solution'!$H7)/12,0)</f>
        <v>0</v>
      </c>
      <c r="H7" s="5">
        <f>IF(H74=TRUE,('2 - Create the Solution'!$D7+'2 - Create the Solution'!$F7+'2 - Create the Solution'!$G7+'2 - Create the Solution'!$H7)/12,0)</f>
        <v>0</v>
      </c>
      <c r="I7" s="5">
        <f>IF(I74=TRUE,('2 - Create the Solution'!$D7+'2 - Create the Solution'!$F7+'2 - Create the Solution'!$G7+'2 - Create the Solution'!$H7)/12,0)</f>
        <v>0</v>
      </c>
      <c r="J7" s="5">
        <f>IF(J74=TRUE,('2 - Create the Solution'!$D7+'2 - Create the Solution'!$F7+'2 - Create the Solution'!$G7+'2 - Create the Solution'!$H7)/12,0)</f>
        <v>0</v>
      </c>
      <c r="K7" s="5">
        <f>IF(K74=TRUE,('2 - Create the Solution'!$D7+'2 - Create the Solution'!$F7+'2 - Create the Solution'!$G7+'2 - Create the Solution'!$H7)/12,0)</f>
        <v>0</v>
      </c>
      <c r="L7" s="5">
        <f>IF(L74=TRUE,('2 - Create the Solution'!$D7+'2 - Create the Solution'!$F7+'2 - Create the Solution'!$G7+'2 - Create the Solution'!$H7)/12,0)</f>
        <v>0</v>
      </c>
      <c r="M7" s="5">
        <f>IF(M74=TRUE,('2 - Create the Solution'!$D7+'2 - Create the Solution'!$F7+'2 - Create the Solution'!$G7+'2 - Create the Solution'!$H7)/12,0)</f>
        <v>0</v>
      </c>
      <c r="N7" s="5">
        <f>IF(N74=TRUE,('2 - Create the Solution'!$D7+'2 - Create the Solution'!$F7+'2 - Create the Solution'!$G7+'2 - Create the Solution'!$H7)/12,0)</f>
        <v>0</v>
      </c>
      <c r="O7" s="5">
        <f>IF(O74=TRUE,('2 - Create the Solution'!$D7+'2 - Create the Solution'!$F7+'2 - Create the Solution'!$G7+'2 - Create the Solution'!$H7)/12,0)</f>
        <v>0</v>
      </c>
      <c r="P7" s="5">
        <f>IF(P74=TRUE,('2 - Create the Solution'!$D7+'2 - Create the Solution'!$F7+'2 - Create the Solution'!$G7+'2 - Create the Solution'!$H7)/12,0)</f>
        <v>0</v>
      </c>
      <c r="Q7" s="5">
        <f>IF(Q74=TRUE,('2 - Create the Solution'!$D7+'2 - Create the Solution'!$F7+'2 - Create the Solution'!$G7+'2 - Create the Solution'!$H7)/12,0)</f>
        <v>0</v>
      </c>
      <c r="R7" s="5">
        <f>IF(R74=TRUE,('2 - Create the Solution'!$D7+'2 - Create the Solution'!$F7+'2 - Create the Solution'!$G7+'2 - Create the Solution'!$H7)/12,0)</f>
        <v>0</v>
      </c>
      <c r="S7" s="5">
        <f>IF(S74=TRUE,('2 - Create the Solution'!$D7+'2 - Create the Solution'!$F7+'2 - Create the Solution'!$G7+'2 - Create the Solution'!$H7)/12,0)</f>
        <v>0</v>
      </c>
      <c r="T7" s="5">
        <f>IF(T74=TRUE,('2 - Create the Solution'!$D7+'2 - Create the Solution'!$F7+'2 - Create the Solution'!$G7+'2 - Create the Solution'!$H7)/12,0)</f>
        <v>0</v>
      </c>
      <c r="U7" s="5">
        <f>IF(U74=TRUE,('2 - Create the Solution'!$D7+'2 - Create the Solution'!$F7+'2 - Create the Solution'!$G7+'2 - Create the Solution'!$H7)/12,0)</f>
        <v>0</v>
      </c>
      <c r="V7" s="5">
        <f>IF(V74=TRUE,('2 - Create the Solution'!$D7+'2 - Create the Solution'!$F7+'2 - Create the Solution'!$G7+'2 - Create the Solution'!$H7)/12,0)</f>
        <v>0</v>
      </c>
      <c r="W7" s="5">
        <f>IF(W74=TRUE,('2 - Create the Solution'!$D7+'2 - Create the Solution'!$F7+'2 - Create the Solution'!$G7+'2 - Create the Solution'!$H7)/12,0)</f>
        <v>0</v>
      </c>
      <c r="X7" s="5">
        <f>IF(X74=TRUE,('2 - Create the Solution'!$D7+'2 - Create the Solution'!$F7+'2 - Create the Solution'!$G7+'2 - Create the Solution'!$H7)/12,0)</f>
        <v>0</v>
      </c>
      <c r="Y7" s="5">
        <f>IF(Y74=TRUE,('2 - Create the Solution'!$D7+'2 - Create the Solution'!$F7+'2 - Create the Solution'!$G7+'2 - Create the Solution'!$H7)/12,0)</f>
        <v>0</v>
      </c>
      <c r="Z7" s="5">
        <f>IF(Z74=TRUE,('2 - Create the Solution'!$D7+'2 - Create the Solution'!$F7+'2 - Create the Solution'!$G7+'2 - Create the Solution'!$H7)/12,0)</f>
        <v>0</v>
      </c>
      <c r="AA7" s="5">
        <f>IF(AA74=TRUE,('2 - Create the Solution'!$D7+'2 - Create the Solution'!$F7+'2 - Create the Solution'!$G7+'2 - Create the Solution'!$H7)/12,0)</f>
        <v>0</v>
      </c>
      <c r="AB7" s="5">
        <f>IF(AB74=TRUE,('2 - Create the Solution'!$D7+'2 - Create the Solution'!$F7+'2 - Create the Solution'!$G7+'2 - Create the Solution'!$H7)/12,0)</f>
        <v>0</v>
      </c>
      <c r="AC7" s="5">
        <f>IF(AC74=TRUE,('2 - Create the Solution'!$D7+'2 - Create the Solution'!$F7+'2 - Create the Solution'!$G7+'2 - Create the Solution'!$H7)/12,0)</f>
        <v>0</v>
      </c>
      <c r="AD7" s="5">
        <f>IF(AD74=TRUE,('2 - Create the Solution'!$D7+'2 - Create the Solution'!$F7+'2 - Create the Solution'!$G7+'2 - Create the Solution'!$H7)/12,0)</f>
        <v>0</v>
      </c>
      <c r="AE7" s="5">
        <f>IF(AE74=TRUE,('2 - Create the Solution'!$D7+'2 - Create the Solution'!$F7+'2 - Create the Solution'!$G7+'2 - Create the Solution'!$H7)/12,0)</f>
        <v>0</v>
      </c>
      <c r="AF7" s="5">
        <f>IF(AF74=TRUE,('2 - Create the Solution'!$D7+'2 - Create the Solution'!$F7+'2 - Create the Solution'!$G7+'2 - Create the Solution'!$H7)/12,0)</f>
        <v>0</v>
      </c>
      <c r="AG7" s="5">
        <f>IF(AG74=TRUE,('2 - Create the Solution'!$D7+'2 - Create the Solution'!$F7+'2 - Create the Solution'!$G7+'2 - Create the Solution'!$H7)/12,0)</f>
        <v>0</v>
      </c>
      <c r="AH7" s="5">
        <f>IF(AH74=TRUE,('2 - Create the Solution'!$D7+'2 - Create the Solution'!$F7+'2 - Create the Solution'!$G7+'2 - Create the Solution'!$H7)/12,0)</f>
        <v>0</v>
      </c>
      <c r="AI7" s="5">
        <f>IF(AI74=TRUE,('2 - Create the Solution'!$D7+'2 - Create the Solution'!$F7+'2 - Create the Solution'!$G7+'2 - Create the Solution'!$H7)/12,0)</f>
        <v>0</v>
      </c>
      <c r="AJ7" s="5">
        <f>IF(AJ74=TRUE,('2 - Create the Solution'!$D7+'2 - Create the Solution'!$F7+'2 - Create the Solution'!$G7+'2 - Create the Solution'!$H7)/12,0)</f>
        <v>0</v>
      </c>
      <c r="AK7" s="5">
        <f>IF(AK74=TRUE,('2 - Create the Solution'!$D7+'2 - Create the Solution'!$F7+'2 - Create the Solution'!$G7+'2 - Create the Solution'!$H7)/12,0)</f>
        <v>0</v>
      </c>
      <c r="AL7" s="5">
        <f>IF(AL74=TRUE,('2 - Create the Solution'!$D7+'2 - Create the Solution'!$F7+'2 - Create the Solution'!$G7+'2 - Create the Solution'!$H7)/12,0)</f>
        <v>0</v>
      </c>
      <c r="AM7" s="5">
        <f>IF(AM74=TRUE,('2 - Create the Solution'!$D7+'2 - Create the Solution'!$F7+'2 - Create the Solution'!$G7+'2 - Create the Solution'!$H7)/12,0)</f>
        <v>0</v>
      </c>
      <c r="AN7" s="5">
        <f>IF(AN74=TRUE,('2 - Create the Solution'!$D7+'2 - Create the Solution'!$F7+'2 - Create the Solution'!$G7+'2 - Create the Solution'!$H7)/12,0)</f>
        <v>0</v>
      </c>
      <c r="AO7" s="5">
        <f>IF(AO74=TRUE,('2 - Create the Solution'!$D7+'2 - Create the Solution'!$F7+'2 - Create the Solution'!$G7+'2 - Create the Solution'!$H7)/12,0)</f>
        <v>0</v>
      </c>
      <c r="AP7" s="5">
        <f>IF(AP74=TRUE,('2 - Create the Solution'!$D7+'2 - Create the Solution'!$F7+'2 - Create the Solution'!$G7+'2 - Create the Solution'!$H7)/12,0)</f>
        <v>0</v>
      </c>
      <c r="AQ7" s="5">
        <f>IF(AQ74=TRUE,('2 - Create the Solution'!$D7+'2 - Create the Solution'!$F7+'2 - Create the Solution'!$G7+'2 - Create the Solution'!$H7)/12,0)</f>
        <v>0</v>
      </c>
      <c r="AR7" s="5">
        <f>IF(AR74=TRUE,('2 - Create the Solution'!$D7+'2 - Create the Solution'!$F7+'2 - Create the Solution'!$G7+'2 - Create the Solution'!$H7)/12,0)</f>
        <v>0</v>
      </c>
      <c r="AS7" s="5">
        <f>IF(AS74=TRUE,('2 - Create the Solution'!$D7+'2 - Create the Solution'!$F7+'2 - Create the Solution'!$G7+'2 - Create the Solution'!$H7)/12,0)</f>
        <v>0</v>
      </c>
      <c r="AT7" s="5">
        <f>IF(AT74=TRUE,('2 - Create the Solution'!$D7+'2 - Create the Solution'!$F7+'2 - Create the Solution'!$G7+'2 - Create the Solution'!$H7)/12,0)</f>
        <v>0</v>
      </c>
      <c r="AU7" s="5">
        <f>IF(AU74=TRUE,('2 - Create the Solution'!$D7+'2 - Create the Solution'!$F7+'2 - Create the Solution'!$G7+'2 - Create the Solution'!$H7)/12,0)</f>
        <v>0</v>
      </c>
      <c r="AV7" s="5">
        <f>IF(AV74=TRUE,('2 - Create the Solution'!$D7+'2 - Create the Solution'!$F7+'2 - Create the Solution'!$G7+'2 - Create the Solution'!$H7)/12,0)</f>
        <v>0</v>
      </c>
      <c r="AW7" s="5">
        <f>IF(AW74=TRUE,('2 - Create the Solution'!$D7+'2 - Create the Solution'!$F7+'2 - Create the Solution'!$G7+'2 - Create the Solution'!$H7)/12,0)</f>
        <v>0</v>
      </c>
      <c r="AX7" s="5">
        <f>IF(AX74=TRUE,('2 - Create the Solution'!$D7+'2 - Create the Solution'!$F7+'2 - Create the Solution'!$G7+'2 - Create the Solution'!$H7)/12,0)</f>
        <v>0</v>
      </c>
      <c r="AY7" s="5">
        <f>IF(AY74=TRUE,('2 - Create the Solution'!$D7+'2 - Create the Solution'!$F7+'2 - Create the Solution'!$G7+'2 - Create the Solution'!$H7)/12,0)</f>
        <v>0</v>
      </c>
      <c r="AZ7" s="5">
        <f>IF(AZ74=TRUE,('2 - Create the Solution'!$D7+'2 - Create the Solution'!$F7+'2 - Create the Solution'!$G7+'2 - Create the Solution'!$H7)/12,0)</f>
        <v>0</v>
      </c>
      <c r="BA7" s="5">
        <f>IF(BA74=TRUE,('2 - Create the Solution'!$D7+'2 - Create the Solution'!$F7+'2 - Create the Solution'!$G7+'2 - Create the Solution'!$H7)/12,0)</f>
        <v>0</v>
      </c>
      <c r="BB7" s="5">
        <f>IF(BB74=TRUE,('2 - Create the Solution'!$D7+'2 - Create the Solution'!$F7+'2 - Create the Solution'!$G7+'2 - Create the Solution'!$H7)/12,0)</f>
        <v>0</v>
      </c>
      <c r="BC7" s="5">
        <f>IF(BC74=TRUE,('2 - Create the Solution'!$D7+'2 - Create the Solution'!$F7+'2 - Create the Solution'!$G7+'2 - Create the Solution'!$H7)/12,0)</f>
        <v>0</v>
      </c>
      <c r="BD7" s="5">
        <f>IF(BD74=TRUE,('2 - Create the Solution'!$D7+'2 - Create the Solution'!$F7+'2 - Create the Solution'!$G7+'2 - Create the Solution'!$H7)/12,0)</f>
        <v>0</v>
      </c>
      <c r="BE7" s="5">
        <f>IF(BE74=TRUE,('2 - Create the Solution'!$D7+'2 - Create the Solution'!$F7+'2 - Create the Solution'!$G7+'2 - Create the Solution'!$H7)/12,0)</f>
        <v>0</v>
      </c>
      <c r="BF7" s="5">
        <f>IF(BF74=TRUE,('2 - Create the Solution'!$D7+'2 - Create the Solution'!$F7+'2 - Create the Solution'!$G7+'2 - Create the Solution'!$H7)/12,0)</f>
        <v>0</v>
      </c>
      <c r="BG7" s="5">
        <f>IF(BG74=TRUE,('2 - Create the Solution'!$D7+'2 - Create the Solution'!$F7+'2 - Create the Solution'!$G7+'2 - Create the Solution'!$H7)/12,0)</f>
        <v>0</v>
      </c>
      <c r="BH7" s="5">
        <f>IF(BH74=TRUE,('2 - Create the Solution'!$D7+'2 - Create the Solution'!$F7+'2 - Create the Solution'!$G7+'2 - Create the Solution'!$H7)/12,0)</f>
        <v>0</v>
      </c>
      <c r="BI7" s="5">
        <f>IF(BI74=TRUE,('2 - Create the Solution'!$D7+'2 - Create the Solution'!$F7+'2 - Create the Solution'!$G7+'2 - Create the Solution'!$H7)/12,0)</f>
        <v>0</v>
      </c>
      <c r="BJ7" s="5">
        <f>IF(BJ74=TRUE,('2 - Create the Solution'!$D7+'2 - Create the Solution'!$F7+'2 - Create the Solution'!$G7+'2 - Create the Solution'!$H7)/12,0)</f>
        <v>0</v>
      </c>
      <c r="BK7" s="5">
        <f t="shared" si="0"/>
        <v>0</v>
      </c>
    </row>
    <row r="8" spans="1:63" hidden="1" x14ac:dyDescent="0.6">
      <c r="A8" s="161"/>
      <c r="B8" s="6">
        <f>'2 - Create the Solution'!B8</f>
        <v>0</v>
      </c>
      <c r="C8" s="5">
        <f>IF(C75=TRUE,('2 - Create the Solution'!$D8+'2 - Create the Solution'!$F8+'2 - Create the Solution'!$G8+'2 - Create the Solution'!$H8)/12,0)</f>
        <v>0</v>
      </c>
      <c r="D8" s="5">
        <f>IF(D75=TRUE,('2 - Create the Solution'!$D8+'2 - Create the Solution'!$F8+'2 - Create the Solution'!$G8+'2 - Create the Solution'!$H8)/12,0)</f>
        <v>0</v>
      </c>
      <c r="E8" s="5">
        <f>IF(E75=TRUE,('2 - Create the Solution'!$D8+'2 - Create the Solution'!$F8+'2 - Create the Solution'!$G8+'2 - Create the Solution'!$H8)/12,0)</f>
        <v>0</v>
      </c>
      <c r="F8" s="5">
        <f>IF(F75=TRUE,('2 - Create the Solution'!$D8+'2 - Create the Solution'!$F8+'2 - Create the Solution'!$G8+'2 - Create the Solution'!$H8)/12,0)</f>
        <v>0</v>
      </c>
      <c r="G8" s="5">
        <f>IF(G75=TRUE,('2 - Create the Solution'!$D8+'2 - Create the Solution'!$F8+'2 - Create the Solution'!$G8+'2 - Create the Solution'!$H8)/12,0)</f>
        <v>0</v>
      </c>
      <c r="H8" s="5">
        <f>IF(H75=TRUE,('2 - Create the Solution'!$D8+'2 - Create the Solution'!$F8+'2 - Create the Solution'!$G8+'2 - Create the Solution'!$H8)/12,0)</f>
        <v>0</v>
      </c>
      <c r="I8" s="5">
        <f>IF(I75=TRUE,('2 - Create the Solution'!$D8+'2 - Create the Solution'!$F8+'2 - Create the Solution'!$G8+'2 - Create the Solution'!$H8)/12,0)</f>
        <v>0</v>
      </c>
      <c r="J8" s="5">
        <f>IF(J75=TRUE,('2 - Create the Solution'!$D8+'2 - Create the Solution'!$F8+'2 - Create the Solution'!$G8+'2 - Create the Solution'!$H8)/12,0)</f>
        <v>0</v>
      </c>
      <c r="K8" s="5">
        <f>IF(K75=TRUE,('2 - Create the Solution'!$D8+'2 - Create the Solution'!$F8+'2 - Create the Solution'!$G8+'2 - Create the Solution'!$H8)/12,0)</f>
        <v>0</v>
      </c>
      <c r="L8" s="5">
        <f>IF(L75=TRUE,('2 - Create the Solution'!$D8+'2 - Create the Solution'!$F8+'2 - Create the Solution'!$G8+'2 - Create the Solution'!$H8)/12,0)</f>
        <v>0</v>
      </c>
      <c r="M8" s="5">
        <f>IF(M75=TRUE,('2 - Create the Solution'!$D8+'2 - Create the Solution'!$F8+'2 - Create the Solution'!$G8+'2 - Create the Solution'!$H8)/12,0)</f>
        <v>0</v>
      </c>
      <c r="N8" s="5">
        <f>IF(N75=TRUE,('2 - Create the Solution'!$D8+'2 - Create the Solution'!$F8+'2 - Create the Solution'!$G8+'2 - Create the Solution'!$H8)/12,0)</f>
        <v>0</v>
      </c>
      <c r="O8" s="5">
        <f>IF(O75=TRUE,('2 - Create the Solution'!$D8+'2 - Create the Solution'!$F8+'2 - Create the Solution'!$G8+'2 - Create the Solution'!$H8)/12,0)</f>
        <v>0</v>
      </c>
      <c r="P8" s="5">
        <f>IF(P75=TRUE,('2 - Create the Solution'!$D8+'2 - Create the Solution'!$F8+'2 - Create the Solution'!$G8+'2 - Create the Solution'!$H8)/12,0)</f>
        <v>0</v>
      </c>
      <c r="Q8" s="5">
        <f>IF(Q75=TRUE,('2 - Create the Solution'!$D8+'2 - Create the Solution'!$F8+'2 - Create the Solution'!$G8+'2 - Create the Solution'!$H8)/12,0)</f>
        <v>0</v>
      </c>
      <c r="R8" s="5">
        <f>IF(R75=TRUE,('2 - Create the Solution'!$D8+'2 - Create the Solution'!$F8+'2 - Create the Solution'!$G8+'2 - Create the Solution'!$H8)/12,0)</f>
        <v>0</v>
      </c>
      <c r="S8" s="5">
        <f>IF(S75=TRUE,('2 - Create the Solution'!$D8+'2 - Create the Solution'!$F8+'2 - Create the Solution'!$G8+'2 - Create the Solution'!$H8)/12,0)</f>
        <v>0</v>
      </c>
      <c r="T8" s="5">
        <f>IF(T75=TRUE,('2 - Create the Solution'!$D8+'2 - Create the Solution'!$F8+'2 - Create the Solution'!$G8+'2 - Create the Solution'!$H8)/12,0)</f>
        <v>0</v>
      </c>
      <c r="U8" s="5">
        <f>IF(U75=TRUE,('2 - Create the Solution'!$D8+'2 - Create the Solution'!$F8+'2 - Create the Solution'!$G8+'2 - Create the Solution'!$H8)/12,0)</f>
        <v>0</v>
      </c>
      <c r="V8" s="5">
        <f>IF(V75=TRUE,('2 - Create the Solution'!$D8+'2 - Create the Solution'!$F8+'2 - Create the Solution'!$G8+'2 - Create the Solution'!$H8)/12,0)</f>
        <v>0</v>
      </c>
      <c r="W8" s="5">
        <f>IF(W75=TRUE,('2 - Create the Solution'!$D8+'2 - Create the Solution'!$F8+'2 - Create the Solution'!$G8+'2 - Create the Solution'!$H8)/12,0)</f>
        <v>0</v>
      </c>
      <c r="X8" s="5">
        <f>IF(X75=TRUE,('2 - Create the Solution'!$D8+'2 - Create the Solution'!$F8+'2 - Create the Solution'!$G8+'2 - Create the Solution'!$H8)/12,0)</f>
        <v>0</v>
      </c>
      <c r="Y8" s="5">
        <f>IF(Y75=TRUE,('2 - Create the Solution'!$D8+'2 - Create the Solution'!$F8+'2 - Create the Solution'!$G8+'2 - Create the Solution'!$H8)/12,0)</f>
        <v>0</v>
      </c>
      <c r="Z8" s="5">
        <f>IF(Z75=TRUE,('2 - Create the Solution'!$D8+'2 - Create the Solution'!$F8+'2 - Create the Solution'!$G8+'2 - Create the Solution'!$H8)/12,0)</f>
        <v>0</v>
      </c>
      <c r="AA8" s="5">
        <f>IF(AA75=TRUE,('2 - Create the Solution'!$D8+'2 - Create the Solution'!$F8+'2 - Create the Solution'!$G8+'2 - Create the Solution'!$H8)/12,0)</f>
        <v>0</v>
      </c>
      <c r="AB8" s="5">
        <f>IF(AB75=TRUE,('2 - Create the Solution'!$D8+'2 - Create the Solution'!$F8+'2 - Create the Solution'!$G8+'2 - Create the Solution'!$H8)/12,0)</f>
        <v>0</v>
      </c>
      <c r="AC8" s="5">
        <f>IF(AC75=TRUE,('2 - Create the Solution'!$D8+'2 - Create the Solution'!$F8+'2 - Create the Solution'!$G8+'2 - Create the Solution'!$H8)/12,0)</f>
        <v>0</v>
      </c>
      <c r="AD8" s="5">
        <f>IF(AD75=TRUE,('2 - Create the Solution'!$D8+'2 - Create the Solution'!$F8+'2 - Create the Solution'!$G8+'2 - Create the Solution'!$H8)/12,0)</f>
        <v>0</v>
      </c>
      <c r="AE8" s="5">
        <f>IF(AE75=TRUE,('2 - Create the Solution'!$D8+'2 - Create the Solution'!$F8+'2 - Create the Solution'!$G8+'2 - Create the Solution'!$H8)/12,0)</f>
        <v>0</v>
      </c>
      <c r="AF8" s="5">
        <f>IF(AF75=TRUE,('2 - Create the Solution'!$D8+'2 - Create the Solution'!$F8+'2 - Create the Solution'!$G8+'2 - Create the Solution'!$H8)/12,0)</f>
        <v>0</v>
      </c>
      <c r="AG8" s="5">
        <f>IF(AG75=TRUE,('2 - Create the Solution'!$D8+'2 - Create the Solution'!$F8+'2 - Create the Solution'!$G8+'2 - Create the Solution'!$H8)/12,0)</f>
        <v>0</v>
      </c>
      <c r="AH8" s="5">
        <f>IF(AH75=TRUE,('2 - Create the Solution'!$D8+'2 - Create the Solution'!$F8+'2 - Create the Solution'!$G8+'2 - Create the Solution'!$H8)/12,0)</f>
        <v>0</v>
      </c>
      <c r="AI8" s="5">
        <f>IF(AI75=TRUE,('2 - Create the Solution'!$D8+'2 - Create the Solution'!$F8+'2 - Create the Solution'!$G8+'2 - Create the Solution'!$H8)/12,0)</f>
        <v>0</v>
      </c>
      <c r="AJ8" s="5">
        <f>IF(AJ75=TRUE,('2 - Create the Solution'!$D8+'2 - Create the Solution'!$F8+'2 - Create the Solution'!$G8+'2 - Create the Solution'!$H8)/12,0)</f>
        <v>0</v>
      </c>
      <c r="AK8" s="5">
        <f>IF(AK75=TRUE,('2 - Create the Solution'!$D8+'2 - Create the Solution'!$F8+'2 - Create the Solution'!$G8+'2 - Create the Solution'!$H8)/12,0)</f>
        <v>0</v>
      </c>
      <c r="AL8" s="5">
        <f>IF(AL75=TRUE,('2 - Create the Solution'!$D8+'2 - Create the Solution'!$F8+'2 - Create the Solution'!$G8+'2 - Create the Solution'!$H8)/12,0)</f>
        <v>0</v>
      </c>
      <c r="AM8" s="5">
        <f>IF(AM75=TRUE,('2 - Create the Solution'!$D8+'2 - Create the Solution'!$F8+'2 - Create the Solution'!$G8+'2 - Create the Solution'!$H8)/12,0)</f>
        <v>0</v>
      </c>
      <c r="AN8" s="5">
        <f>IF(AN75=TRUE,('2 - Create the Solution'!$D8+'2 - Create the Solution'!$F8+'2 - Create the Solution'!$G8+'2 - Create the Solution'!$H8)/12,0)</f>
        <v>0</v>
      </c>
      <c r="AO8" s="5">
        <f>IF(AO75=TRUE,('2 - Create the Solution'!$D8+'2 - Create the Solution'!$F8+'2 - Create the Solution'!$G8+'2 - Create the Solution'!$H8)/12,0)</f>
        <v>0</v>
      </c>
      <c r="AP8" s="5">
        <f>IF(AP75=TRUE,('2 - Create the Solution'!$D8+'2 - Create the Solution'!$F8+'2 - Create the Solution'!$G8+'2 - Create the Solution'!$H8)/12,0)</f>
        <v>0</v>
      </c>
      <c r="AQ8" s="5">
        <f>IF(AQ75=TRUE,('2 - Create the Solution'!$D8+'2 - Create the Solution'!$F8+'2 - Create the Solution'!$G8+'2 - Create the Solution'!$H8)/12,0)</f>
        <v>0</v>
      </c>
      <c r="AR8" s="5">
        <f>IF(AR75=TRUE,('2 - Create the Solution'!$D8+'2 - Create the Solution'!$F8+'2 - Create the Solution'!$G8+'2 - Create the Solution'!$H8)/12,0)</f>
        <v>0</v>
      </c>
      <c r="AS8" s="5">
        <f>IF(AS75=TRUE,('2 - Create the Solution'!$D8+'2 - Create the Solution'!$F8+'2 - Create the Solution'!$G8+'2 - Create the Solution'!$H8)/12,0)</f>
        <v>0</v>
      </c>
      <c r="AT8" s="5">
        <f>IF(AT75=TRUE,('2 - Create the Solution'!$D8+'2 - Create the Solution'!$F8+'2 - Create the Solution'!$G8+'2 - Create the Solution'!$H8)/12,0)</f>
        <v>0</v>
      </c>
      <c r="AU8" s="5">
        <f>IF(AU75=TRUE,('2 - Create the Solution'!$D8+'2 - Create the Solution'!$F8+'2 - Create the Solution'!$G8+'2 - Create the Solution'!$H8)/12,0)</f>
        <v>0</v>
      </c>
      <c r="AV8" s="5">
        <f>IF(AV75=TRUE,('2 - Create the Solution'!$D8+'2 - Create the Solution'!$F8+'2 - Create the Solution'!$G8+'2 - Create the Solution'!$H8)/12,0)</f>
        <v>0</v>
      </c>
      <c r="AW8" s="5">
        <f>IF(AW75=TRUE,('2 - Create the Solution'!$D8+'2 - Create the Solution'!$F8+'2 - Create the Solution'!$G8+'2 - Create the Solution'!$H8)/12,0)</f>
        <v>0</v>
      </c>
      <c r="AX8" s="5">
        <f>IF(AX75=TRUE,('2 - Create the Solution'!$D8+'2 - Create the Solution'!$F8+'2 - Create the Solution'!$G8+'2 - Create the Solution'!$H8)/12,0)</f>
        <v>0</v>
      </c>
      <c r="AY8" s="5">
        <f>IF(AY75=TRUE,('2 - Create the Solution'!$D8+'2 - Create the Solution'!$F8+'2 - Create the Solution'!$G8+'2 - Create the Solution'!$H8)/12,0)</f>
        <v>0</v>
      </c>
      <c r="AZ8" s="5">
        <f>IF(AZ75=TRUE,('2 - Create the Solution'!$D8+'2 - Create the Solution'!$F8+'2 - Create the Solution'!$G8+'2 - Create the Solution'!$H8)/12,0)</f>
        <v>0</v>
      </c>
      <c r="BA8" s="5">
        <f>IF(BA75=TRUE,('2 - Create the Solution'!$D8+'2 - Create the Solution'!$F8+'2 - Create the Solution'!$G8+'2 - Create the Solution'!$H8)/12,0)</f>
        <v>0</v>
      </c>
      <c r="BB8" s="5">
        <f>IF(BB75=TRUE,('2 - Create the Solution'!$D8+'2 - Create the Solution'!$F8+'2 - Create the Solution'!$G8+'2 - Create the Solution'!$H8)/12,0)</f>
        <v>0</v>
      </c>
      <c r="BC8" s="5">
        <f>IF(BC75=TRUE,('2 - Create the Solution'!$D8+'2 - Create the Solution'!$F8+'2 - Create the Solution'!$G8+'2 - Create the Solution'!$H8)/12,0)</f>
        <v>0</v>
      </c>
      <c r="BD8" s="5">
        <f>IF(BD75=TRUE,('2 - Create the Solution'!$D8+'2 - Create the Solution'!$F8+'2 - Create the Solution'!$G8+'2 - Create the Solution'!$H8)/12,0)</f>
        <v>0</v>
      </c>
      <c r="BE8" s="5">
        <f>IF(BE75=TRUE,('2 - Create the Solution'!$D8+'2 - Create the Solution'!$F8+'2 - Create the Solution'!$G8+'2 - Create the Solution'!$H8)/12,0)</f>
        <v>0</v>
      </c>
      <c r="BF8" s="5">
        <f>IF(BF75=TRUE,('2 - Create the Solution'!$D8+'2 - Create the Solution'!$F8+'2 - Create the Solution'!$G8+'2 - Create the Solution'!$H8)/12,0)</f>
        <v>0</v>
      </c>
      <c r="BG8" s="5">
        <f>IF(BG75=TRUE,('2 - Create the Solution'!$D8+'2 - Create the Solution'!$F8+'2 - Create the Solution'!$G8+'2 - Create the Solution'!$H8)/12,0)</f>
        <v>0</v>
      </c>
      <c r="BH8" s="5">
        <f>IF(BH75=TRUE,('2 - Create the Solution'!$D8+'2 - Create the Solution'!$F8+'2 - Create the Solution'!$G8+'2 - Create the Solution'!$H8)/12,0)</f>
        <v>0</v>
      </c>
      <c r="BI8" s="5">
        <f>IF(BI75=TRUE,('2 - Create the Solution'!$D8+'2 - Create the Solution'!$F8+'2 - Create the Solution'!$G8+'2 - Create the Solution'!$H8)/12,0)</f>
        <v>0</v>
      </c>
      <c r="BJ8" s="5">
        <f>IF(BJ75=TRUE,('2 - Create the Solution'!$D8+'2 - Create the Solution'!$F8+'2 - Create the Solution'!$G8+'2 - Create the Solution'!$H8)/12,0)</f>
        <v>0</v>
      </c>
      <c r="BK8" s="5">
        <f t="shared" si="0"/>
        <v>0</v>
      </c>
    </row>
    <row r="9" spans="1:63" hidden="1" x14ac:dyDescent="0.6">
      <c r="A9" s="161"/>
      <c r="B9" s="6">
        <f>'2 - Create the Solution'!B9</f>
        <v>0</v>
      </c>
      <c r="C9" s="5">
        <f>IF(C76=TRUE,('2 - Create the Solution'!$D9+'2 - Create the Solution'!$F9+'2 - Create the Solution'!$G9+'2 - Create the Solution'!$H9)/12,0)</f>
        <v>0</v>
      </c>
      <c r="D9" s="5">
        <f>IF(D76=TRUE,('2 - Create the Solution'!$D9+'2 - Create the Solution'!$F9+'2 - Create the Solution'!$G9+'2 - Create the Solution'!$H9)/12,0)</f>
        <v>0</v>
      </c>
      <c r="E9" s="5">
        <f>IF(E76=TRUE,('2 - Create the Solution'!$D9+'2 - Create the Solution'!$F9+'2 - Create the Solution'!$G9+'2 - Create the Solution'!$H9)/12,0)</f>
        <v>0</v>
      </c>
      <c r="F9" s="5">
        <f>IF(F76=TRUE,('2 - Create the Solution'!$D9+'2 - Create the Solution'!$F9+'2 - Create the Solution'!$G9+'2 - Create the Solution'!$H9)/12,0)</f>
        <v>0</v>
      </c>
      <c r="G9" s="5">
        <f>IF(G76=TRUE,('2 - Create the Solution'!$D9+'2 - Create the Solution'!$F9+'2 - Create the Solution'!$G9+'2 - Create the Solution'!$H9)/12,0)</f>
        <v>0</v>
      </c>
      <c r="H9" s="5">
        <f>IF(H76=TRUE,('2 - Create the Solution'!$D9+'2 - Create the Solution'!$F9+'2 - Create the Solution'!$G9+'2 - Create the Solution'!$H9)/12,0)</f>
        <v>0</v>
      </c>
      <c r="I9" s="5">
        <f>IF(I76=TRUE,('2 - Create the Solution'!$D9+'2 - Create the Solution'!$F9+'2 - Create the Solution'!$G9+'2 - Create the Solution'!$H9)/12,0)</f>
        <v>0</v>
      </c>
      <c r="J9" s="5">
        <f>IF(J76=TRUE,('2 - Create the Solution'!$D9+'2 - Create the Solution'!$F9+'2 - Create the Solution'!$G9+'2 - Create the Solution'!$H9)/12,0)</f>
        <v>0</v>
      </c>
      <c r="K9" s="5">
        <f>IF(K76=TRUE,('2 - Create the Solution'!$D9+'2 - Create the Solution'!$F9+'2 - Create the Solution'!$G9+'2 - Create the Solution'!$H9)/12,0)</f>
        <v>0</v>
      </c>
      <c r="L9" s="5">
        <f>IF(L76=TRUE,('2 - Create the Solution'!$D9+'2 - Create the Solution'!$F9+'2 - Create the Solution'!$G9+'2 - Create the Solution'!$H9)/12,0)</f>
        <v>0</v>
      </c>
      <c r="M9" s="5">
        <f>IF(M76=TRUE,('2 - Create the Solution'!$D9+'2 - Create the Solution'!$F9+'2 - Create the Solution'!$G9+'2 - Create the Solution'!$H9)/12,0)</f>
        <v>0</v>
      </c>
      <c r="N9" s="5">
        <f>IF(N76=TRUE,('2 - Create the Solution'!$D9+'2 - Create the Solution'!$F9+'2 - Create the Solution'!$G9+'2 - Create the Solution'!$H9)/12,0)</f>
        <v>0</v>
      </c>
      <c r="O9" s="5">
        <f>IF(O76=TRUE,('2 - Create the Solution'!$D9+'2 - Create the Solution'!$F9+'2 - Create the Solution'!$G9+'2 - Create the Solution'!$H9)/12,0)</f>
        <v>0</v>
      </c>
      <c r="P9" s="5">
        <f>IF(P76=TRUE,('2 - Create the Solution'!$D9+'2 - Create the Solution'!$F9+'2 - Create the Solution'!$G9+'2 - Create the Solution'!$H9)/12,0)</f>
        <v>0</v>
      </c>
      <c r="Q9" s="5">
        <f>IF(Q76=TRUE,('2 - Create the Solution'!$D9+'2 - Create the Solution'!$F9+'2 - Create the Solution'!$G9+'2 - Create the Solution'!$H9)/12,0)</f>
        <v>0</v>
      </c>
      <c r="R9" s="5">
        <f>IF(R76=TRUE,('2 - Create the Solution'!$D9+'2 - Create the Solution'!$F9+'2 - Create the Solution'!$G9+'2 - Create the Solution'!$H9)/12,0)</f>
        <v>0</v>
      </c>
      <c r="S9" s="5">
        <f>IF(S76=TRUE,('2 - Create the Solution'!$D9+'2 - Create the Solution'!$F9+'2 - Create the Solution'!$G9+'2 - Create the Solution'!$H9)/12,0)</f>
        <v>0</v>
      </c>
      <c r="T9" s="5">
        <f>IF(T76=TRUE,('2 - Create the Solution'!$D9+'2 - Create the Solution'!$F9+'2 - Create the Solution'!$G9+'2 - Create the Solution'!$H9)/12,0)</f>
        <v>0</v>
      </c>
      <c r="U9" s="5">
        <f>IF(U76=TRUE,('2 - Create the Solution'!$D9+'2 - Create the Solution'!$F9+'2 - Create the Solution'!$G9+'2 - Create the Solution'!$H9)/12,0)</f>
        <v>0</v>
      </c>
      <c r="V9" s="5">
        <f>IF(V76=TRUE,('2 - Create the Solution'!$D9+'2 - Create the Solution'!$F9+'2 - Create the Solution'!$G9+'2 - Create the Solution'!$H9)/12,0)</f>
        <v>0</v>
      </c>
      <c r="W9" s="5">
        <f>IF(W76=TRUE,('2 - Create the Solution'!$D9+'2 - Create the Solution'!$F9+'2 - Create the Solution'!$G9+'2 - Create the Solution'!$H9)/12,0)</f>
        <v>0</v>
      </c>
      <c r="X9" s="5">
        <f>IF(X76=TRUE,('2 - Create the Solution'!$D9+'2 - Create the Solution'!$F9+'2 - Create the Solution'!$G9+'2 - Create the Solution'!$H9)/12,0)</f>
        <v>0</v>
      </c>
      <c r="Y9" s="5">
        <f>IF(Y76=TRUE,('2 - Create the Solution'!$D9+'2 - Create the Solution'!$F9+'2 - Create the Solution'!$G9+'2 - Create the Solution'!$H9)/12,0)</f>
        <v>0</v>
      </c>
      <c r="Z9" s="5">
        <f>IF(Z76=TRUE,('2 - Create the Solution'!$D9+'2 - Create the Solution'!$F9+'2 - Create the Solution'!$G9+'2 - Create the Solution'!$H9)/12,0)</f>
        <v>0</v>
      </c>
      <c r="AA9" s="5">
        <f>IF(AA76=TRUE,('2 - Create the Solution'!$D9+'2 - Create the Solution'!$F9+'2 - Create the Solution'!$G9+'2 - Create the Solution'!$H9)/12,0)</f>
        <v>0</v>
      </c>
      <c r="AB9" s="5">
        <f>IF(AB76=TRUE,('2 - Create the Solution'!$D9+'2 - Create the Solution'!$F9+'2 - Create the Solution'!$G9+'2 - Create the Solution'!$H9)/12,0)</f>
        <v>0</v>
      </c>
      <c r="AC9" s="5">
        <f>IF(AC76=TRUE,('2 - Create the Solution'!$D9+'2 - Create the Solution'!$F9+'2 - Create the Solution'!$G9+'2 - Create the Solution'!$H9)/12,0)</f>
        <v>0</v>
      </c>
      <c r="AD9" s="5">
        <f>IF(AD76=TRUE,('2 - Create the Solution'!$D9+'2 - Create the Solution'!$F9+'2 - Create the Solution'!$G9+'2 - Create the Solution'!$H9)/12,0)</f>
        <v>0</v>
      </c>
      <c r="AE9" s="5">
        <f>IF(AE76=TRUE,('2 - Create the Solution'!$D9+'2 - Create the Solution'!$F9+'2 - Create the Solution'!$G9+'2 - Create the Solution'!$H9)/12,0)</f>
        <v>0</v>
      </c>
      <c r="AF9" s="5">
        <f>IF(AF76=TRUE,('2 - Create the Solution'!$D9+'2 - Create the Solution'!$F9+'2 - Create the Solution'!$G9+'2 - Create the Solution'!$H9)/12,0)</f>
        <v>0</v>
      </c>
      <c r="AG9" s="5">
        <f>IF(AG76=TRUE,('2 - Create the Solution'!$D9+'2 - Create the Solution'!$F9+'2 - Create the Solution'!$G9+'2 - Create the Solution'!$H9)/12,0)</f>
        <v>0</v>
      </c>
      <c r="AH9" s="5">
        <f>IF(AH76=TRUE,('2 - Create the Solution'!$D9+'2 - Create the Solution'!$F9+'2 - Create the Solution'!$G9+'2 - Create the Solution'!$H9)/12,0)</f>
        <v>0</v>
      </c>
      <c r="AI9" s="5">
        <f>IF(AI76=TRUE,('2 - Create the Solution'!$D9+'2 - Create the Solution'!$F9+'2 - Create the Solution'!$G9+'2 - Create the Solution'!$H9)/12,0)</f>
        <v>0</v>
      </c>
      <c r="AJ9" s="5">
        <f>IF(AJ76=TRUE,('2 - Create the Solution'!$D9+'2 - Create the Solution'!$F9+'2 - Create the Solution'!$G9+'2 - Create the Solution'!$H9)/12,0)</f>
        <v>0</v>
      </c>
      <c r="AK9" s="5">
        <f>IF(AK76=TRUE,('2 - Create the Solution'!$D9+'2 - Create the Solution'!$F9+'2 - Create the Solution'!$G9+'2 - Create the Solution'!$H9)/12,0)</f>
        <v>0</v>
      </c>
      <c r="AL9" s="5">
        <f>IF(AL76=TRUE,('2 - Create the Solution'!$D9+'2 - Create the Solution'!$F9+'2 - Create the Solution'!$G9+'2 - Create the Solution'!$H9)/12,0)</f>
        <v>0</v>
      </c>
      <c r="AM9" s="5">
        <f>IF(AM76=TRUE,('2 - Create the Solution'!$D9+'2 - Create the Solution'!$F9+'2 - Create the Solution'!$G9+'2 - Create the Solution'!$H9)/12,0)</f>
        <v>0</v>
      </c>
      <c r="AN9" s="5">
        <f>IF(AN76=TRUE,('2 - Create the Solution'!$D9+'2 - Create the Solution'!$F9+'2 - Create the Solution'!$G9+'2 - Create the Solution'!$H9)/12,0)</f>
        <v>0</v>
      </c>
      <c r="AO9" s="5">
        <f>IF(AO76=TRUE,('2 - Create the Solution'!$D9+'2 - Create the Solution'!$F9+'2 - Create the Solution'!$G9+'2 - Create the Solution'!$H9)/12,0)</f>
        <v>0</v>
      </c>
      <c r="AP9" s="5">
        <f>IF(AP76=TRUE,('2 - Create the Solution'!$D9+'2 - Create the Solution'!$F9+'2 - Create the Solution'!$G9+'2 - Create the Solution'!$H9)/12,0)</f>
        <v>0</v>
      </c>
      <c r="AQ9" s="5">
        <f>IF(AQ76=TRUE,('2 - Create the Solution'!$D9+'2 - Create the Solution'!$F9+'2 - Create the Solution'!$G9+'2 - Create the Solution'!$H9)/12,0)</f>
        <v>0</v>
      </c>
      <c r="AR9" s="5">
        <f>IF(AR76=TRUE,('2 - Create the Solution'!$D9+'2 - Create the Solution'!$F9+'2 - Create the Solution'!$G9+'2 - Create the Solution'!$H9)/12,0)</f>
        <v>0</v>
      </c>
      <c r="AS9" s="5">
        <f>IF(AS76=TRUE,('2 - Create the Solution'!$D9+'2 - Create the Solution'!$F9+'2 - Create the Solution'!$G9+'2 - Create the Solution'!$H9)/12,0)</f>
        <v>0</v>
      </c>
      <c r="AT9" s="5">
        <f>IF(AT76=TRUE,('2 - Create the Solution'!$D9+'2 - Create the Solution'!$F9+'2 - Create the Solution'!$G9+'2 - Create the Solution'!$H9)/12,0)</f>
        <v>0</v>
      </c>
      <c r="AU9" s="5">
        <f>IF(AU76=TRUE,('2 - Create the Solution'!$D9+'2 - Create the Solution'!$F9+'2 - Create the Solution'!$G9+'2 - Create the Solution'!$H9)/12,0)</f>
        <v>0</v>
      </c>
      <c r="AV9" s="5">
        <f>IF(AV76=TRUE,('2 - Create the Solution'!$D9+'2 - Create the Solution'!$F9+'2 - Create the Solution'!$G9+'2 - Create the Solution'!$H9)/12,0)</f>
        <v>0</v>
      </c>
      <c r="AW9" s="5">
        <f>IF(AW76=TRUE,('2 - Create the Solution'!$D9+'2 - Create the Solution'!$F9+'2 - Create the Solution'!$G9+'2 - Create the Solution'!$H9)/12,0)</f>
        <v>0</v>
      </c>
      <c r="AX9" s="5">
        <f>IF(AX76=TRUE,('2 - Create the Solution'!$D9+'2 - Create the Solution'!$F9+'2 - Create the Solution'!$G9+'2 - Create the Solution'!$H9)/12,0)</f>
        <v>0</v>
      </c>
      <c r="AY9" s="5">
        <f>IF(AY76=TRUE,('2 - Create the Solution'!$D9+'2 - Create the Solution'!$F9+'2 - Create the Solution'!$G9+'2 - Create the Solution'!$H9)/12,0)</f>
        <v>0</v>
      </c>
      <c r="AZ9" s="5">
        <f>IF(AZ76=TRUE,('2 - Create the Solution'!$D9+'2 - Create the Solution'!$F9+'2 - Create the Solution'!$G9+'2 - Create the Solution'!$H9)/12,0)</f>
        <v>0</v>
      </c>
      <c r="BA9" s="5">
        <f>IF(BA76=TRUE,('2 - Create the Solution'!$D9+'2 - Create the Solution'!$F9+'2 - Create the Solution'!$G9+'2 - Create the Solution'!$H9)/12,0)</f>
        <v>0</v>
      </c>
      <c r="BB9" s="5">
        <f>IF(BB76=TRUE,('2 - Create the Solution'!$D9+'2 - Create the Solution'!$F9+'2 - Create the Solution'!$G9+'2 - Create the Solution'!$H9)/12,0)</f>
        <v>0</v>
      </c>
      <c r="BC9" s="5">
        <f>IF(BC76=TRUE,('2 - Create the Solution'!$D9+'2 - Create the Solution'!$F9+'2 - Create the Solution'!$G9+'2 - Create the Solution'!$H9)/12,0)</f>
        <v>0</v>
      </c>
      <c r="BD9" s="5">
        <f>IF(BD76=TRUE,('2 - Create the Solution'!$D9+'2 - Create the Solution'!$F9+'2 - Create the Solution'!$G9+'2 - Create the Solution'!$H9)/12,0)</f>
        <v>0</v>
      </c>
      <c r="BE9" s="5">
        <f>IF(BE76=TRUE,('2 - Create the Solution'!$D9+'2 - Create the Solution'!$F9+'2 - Create the Solution'!$G9+'2 - Create the Solution'!$H9)/12,0)</f>
        <v>0</v>
      </c>
      <c r="BF9" s="5">
        <f>IF(BF76=TRUE,('2 - Create the Solution'!$D9+'2 - Create the Solution'!$F9+'2 - Create the Solution'!$G9+'2 - Create the Solution'!$H9)/12,0)</f>
        <v>0</v>
      </c>
      <c r="BG9" s="5">
        <f>IF(BG76=TRUE,('2 - Create the Solution'!$D9+'2 - Create the Solution'!$F9+'2 - Create the Solution'!$G9+'2 - Create the Solution'!$H9)/12,0)</f>
        <v>0</v>
      </c>
      <c r="BH9" s="5">
        <f>IF(BH76=TRUE,('2 - Create the Solution'!$D9+'2 - Create the Solution'!$F9+'2 - Create the Solution'!$G9+'2 - Create the Solution'!$H9)/12,0)</f>
        <v>0</v>
      </c>
      <c r="BI9" s="5">
        <f>IF(BI76=TRUE,('2 - Create the Solution'!$D9+'2 - Create the Solution'!$F9+'2 - Create the Solution'!$G9+'2 - Create the Solution'!$H9)/12,0)</f>
        <v>0</v>
      </c>
      <c r="BJ9" s="5">
        <f>IF(BJ76=TRUE,('2 - Create the Solution'!$D9+'2 - Create the Solution'!$F9+'2 - Create the Solution'!$G9+'2 - Create the Solution'!$H9)/12,0)</f>
        <v>0</v>
      </c>
      <c r="BK9" s="5">
        <f t="shared" si="0"/>
        <v>0</v>
      </c>
    </row>
    <row r="10" spans="1:63" hidden="1" x14ac:dyDescent="0.6">
      <c r="A10" s="161"/>
      <c r="B10" s="6">
        <f>'2 - Create the Solution'!B10</f>
        <v>0</v>
      </c>
      <c r="C10" s="5">
        <f>IF(C77=TRUE,('2 - Create the Solution'!$D10+'2 - Create the Solution'!$F10+'2 - Create the Solution'!$G10+'2 - Create the Solution'!$H10)/12,0)</f>
        <v>0</v>
      </c>
      <c r="D10" s="5">
        <f>IF(D77=TRUE,('2 - Create the Solution'!$D10+'2 - Create the Solution'!$F10+'2 - Create the Solution'!$G10+'2 - Create the Solution'!$H10)/12,0)</f>
        <v>0</v>
      </c>
      <c r="E10" s="5">
        <f>IF(E77=TRUE,('2 - Create the Solution'!$D10+'2 - Create the Solution'!$F10+'2 - Create the Solution'!$G10+'2 - Create the Solution'!$H10)/12,0)</f>
        <v>0</v>
      </c>
      <c r="F10" s="5">
        <f>IF(F77=TRUE,('2 - Create the Solution'!$D10+'2 - Create the Solution'!$F10+'2 - Create the Solution'!$G10+'2 - Create the Solution'!$H10)/12,0)</f>
        <v>0</v>
      </c>
      <c r="G10" s="5">
        <f>IF(G77=TRUE,('2 - Create the Solution'!$D10+'2 - Create the Solution'!$F10+'2 - Create the Solution'!$G10+'2 - Create the Solution'!$H10)/12,0)</f>
        <v>0</v>
      </c>
      <c r="H10" s="5">
        <f>IF(H77=TRUE,('2 - Create the Solution'!$D10+'2 - Create the Solution'!$F10+'2 - Create the Solution'!$G10+'2 - Create the Solution'!$H10)/12,0)</f>
        <v>0</v>
      </c>
      <c r="I10" s="5">
        <f>IF(I77=TRUE,('2 - Create the Solution'!$D10+'2 - Create the Solution'!$F10+'2 - Create the Solution'!$G10+'2 - Create the Solution'!$H10)/12,0)</f>
        <v>0</v>
      </c>
      <c r="J10" s="5">
        <f>IF(J77=TRUE,('2 - Create the Solution'!$D10+'2 - Create the Solution'!$F10+'2 - Create the Solution'!$G10+'2 - Create the Solution'!$H10)/12,0)</f>
        <v>0</v>
      </c>
      <c r="K10" s="5">
        <f>IF(K77=TRUE,('2 - Create the Solution'!$D10+'2 - Create the Solution'!$F10+'2 - Create the Solution'!$G10+'2 - Create the Solution'!$H10)/12,0)</f>
        <v>0</v>
      </c>
      <c r="L10" s="5">
        <f>IF(L77=TRUE,('2 - Create the Solution'!$D10+'2 - Create the Solution'!$F10+'2 - Create the Solution'!$G10+'2 - Create the Solution'!$H10)/12,0)</f>
        <v>0</v>
      </c>
      <c r="M10" s="5">
        <f>IF(M77=TRUE,('2 - Create the Solution'!$D10+'2 - Create the Solution'!$F10+'2 - Create the Solution'!$G10+'2 - Create the Solution'!$H10)/12,0)</f>
        <v>0</v>
      </c>
      <c r="N10" s="5">
        <f>IF(N77=TRUE,('2 - Create the Solution'!$D10+'2 - Create the Solution'!$F10+'2 - Create the Solution'!$G10+'2 - Create the Solution'!$H10)/12,0)</f>
        <v>0</v>
      </c>
      <c r="O10" s="5">
        <f>IF(O77=TRUE,('2 - Create the Solution'!$D10+'2 - Create the Solution'!$F10+'2 - Create the Solution'!$G10+'2 - Create the Solution'!$H10)/12,0)</f>
        <v>0</v>
      </c>
      <c r="P10" s="5">
        <f>IF(P77=TRUE,('2 - Create the Solution'!$D10+'2 - Create the Solution'!$F10+'2 - Create the Solution'!$G10+'2 - Create the Solution'!$H10)/12,0)</f>
        <v>0</v>
      </c>
      <c r="Q10" s="5">
        <f>IF(Q77=TRUE,('2 - Create the Solution'!$D10+'2 - Create the Solution'!$F10+'2 - Create the Solution'!$G10+'2 - Create the Solution'!$H10)/12,0)</f>
        <v>0</v>
      </c>
      <c r="R10" s="5">
        <f>IF(R77=TRUE,('2 - Create the Solution'!$D10+'2 - Create the Solution'!$F10+'2 - Create the Solution'!$G10+'2 - Create the Solution'!$H10)/12,0)</f>
        <v>0</v>
      </c>
      <c r="S10" s="5">
        <f>IF(S77=TRUE,('2 - Create the Solution'!$D10+'2 - Create the Solution'!$F10+'2 - Create the Solution'!$G10+'2 - Create the Solution'!$H10)/12,0)</f>
        <v>0</v>
      </c>
      <c r="T10" s="5">
        <f>IF(T77=TRUE,('2 - Create the Solution'!$D10+'2 - Create the Solution'!$F10+'2 - Create the Solution'!$G10+'2 - Create the Solution'!$H10)/12,0)</f>
        <v>0</v>
      </c>
      <c r="U10" s="5">
        <f>IF(U77=TRUE,('2 - Create the Solution'!$D10+'2 - Create the Solution'!$F10+'2 - Create the Solution'!$G10+'2 - Create the Solution'!$H10)/12,0)</f>
        <v>0</v>
      </c>
      <c r="V10" s="5">
        <f>IF(V77=TRUE,('2 - Create the Solution'!$D10+'2 - Create the Solution'!$F10+'2 - Create the Solution'!$G10+'2 - Create the Solution'!$H10)/12,0)</f>
        <v>0</v>
      </c>
      <c r="W10" s="5">
        <f>IF(W77=TRUE,('2 - Create the Solution'!$D10+'2 - Create the Solution'!$F10+'2 - Create the Solution'!$G10+'2 - Create the Solution'!$H10)/12,0)</f>
        <v>0</v>
      </c>
      <c r="X10" s="5">
        <f>IF(X77=TRUE,('2 - Create the Solution'!$D10+'2 - Create the Solution'!$F10+'2 - Create the Solution'!$G10+'2 - Create the Solution'!$H10)/12,0)</f>
        <v>0</v>
      </c>
      <c r="Y10" s="5">
        <f>IF(Y77=TRUE,('2 - Create the Solution'!$D10+'2 - Create the Solution'!$F10+'2 - Create the Solution'!$G10+'2 - Create the Solution'!$H10)/12,0)</f>
        <v>0</v>
      </c>
      <c r="Z10" s="5">
        <f>IF(Z77=TRUE,('2 - Create the Solution'!$D10+'2 - Create the Solution'!$F10+'2 - Create the Solution'!$G10+'2 - Create the Solution'!$H10)/12,0)</f>
        <v>0</v>
      </c>
      <c r="AA10" s="5">
        <f>IF(AA77=TRUE,('2 - Create the Solution'!$D10+'2 - Create the Solution'!$F10+'2 - Create the Solution'!$G10+'2 - Create the Solution'!$H10)/12,0)</f>
        <v>0</v>
      </c>
      <c r="AB10" s="5">
        <f>IF(AB77=TRUE,('2 - Create the Solution'!$D10+'2 - Create the Solution'!$F10+'2 - Create the Solution'!$G10+'2 - Create the Solution'!$H10)/12,0)</f>
        <v>0</v>
      </c>
      <c r="AC10" s="5">
        <f>IF(AC77=TRUE,('2 - Create the Solution'!$D10+'2 - Create the Solution'!$F10+'2 - Create the Solution'!$G10+'2 - Create the Solution'!$H10)/12,0)</f>
        <v>0</v>
      </c>
      <c r="AD10" s="5">
        <f>IF(AD77=TRUE,('2 - Create the Solution'!$D10+'2 - Create the Solution'!$F10+'2 - Create the Solution'!$G10+'2 - Create the Solution'!$H10)/12,0)</f>
        <v>0</v>
      </c>
      <c r="AE10" s="5">
        <f>IF(AE77=TRUE,('2 - Create the Solution'!$D10+'2 - Create the Solution'!$F10+'2 - Create the Solution'!$G10+'2 - Create the Solution'!$H10)/12,0)</f>
        <v>0</v>
      </c>
      <c r="AF10" s="5">
        <f>IF(AF77=TRUE,('2 - Create the Solution'!$D10+'2 - Create the Solution'!$F10+'2 - Create the Solution'!$G10+'2 - Create the Solution'!$H10)/12,0)</f>
        <v>0</v>
      </c>
      <c r="AG10" s="5">
        <f>IF(AG77=TRUE,('2 - Create the Solution'!$D10+'2 - Create the Solution'!$F10+'2 - Create the Solution'!$G10+'2 - Create the Solution'!$H10)/12,0)</f>
        <v>0</v>
      </c>
      <c r="AH10" s="5">
        <f>IF(AH77=TRUE,('2 - Create the Solution'!$D10+'2 - Create the Solution'!$F10+'2 - Create the Solution'!$G10+'2 - Create the Solution'!$H10)/12,0)</f>
        <v>0</v>
      </c>
      <c r="AI10" s="5">
        <f>IF(AI77=TRUE,('2 - Create the Solution'!$D10+'2 - Create the Solution'!$F10+'2 - Create the Solution'!$G10+'2 - Create the Solution'!$H10)/12,0)</f>
        <v>0</v>
      </c>
      <c r="AJ10" s="5">
        <f>IF(AJ77=TRUE,('2 - Create the Solution'!$D10+'2 - Create the Solution'!$F10+'2 - Create the Solution'!$G10+'2 - Create the Solution'!$H10)/12,0)</f>
        <v>0</v>
      </c>
      <c r="AK10" s="5">
        <f>IF(AK77=TRUE,('2 - Create the Solution'!$D10+'2 - Create the Solution'!$F10+'2 - Create the Solution'!$G10+'2 - Create the Solution'!$H10)/12,0)</f>
        <v>0</v>
      </c>
      <c r="AL10" s="5">
        <f>IF(AL77=TRUE,('2 - Create the Solution'!$D10+'2 - Create the Solution'!$F10+'2 - Create the Solution'!$G10+'2 - Create the Solution'!$H10)/12,0)</f>
        <v>0</v>
      </c>
      <c r="AM10" s="5">
        <f>IF(AM77=TRUE,('2 - Create the Solution'!$D10+'2 - Create the Solution'!$F10+'2 - Create the Solution'!$G10+'2 - Create the Solution'!$H10)/12,0)</f>
        <v>0</v>
      </c>
      <c r="AN10" s="5">
        <f>IF(AN77=TRUE,('2 - Create the Solution'!$D10+'2 - Create the Solution'!$F10+'2 - Create the Solution'!$G10+'2 - Create the Solution'!$H10)/12,0)</f>
        <v>0</v>
      </c>
      <c r="AO10" s="5">
        <f>IF(AO77=TRUE,('2 - Create the Solution'!$D10+'2 - Create the Solution'!$F10+'2 - Create the Solution'!$G10+'2 - Create the Solution'!$H10)/12,0)</f>
        <v>0</v>
      </c>
      <c r="AP10" s="5">
        <f>IF(AP77=TRUE,('2 - Create the Solution'!$D10+'2 - Create the Solution'!$F10+'2 - Create the Solution'!$G10+'2 - Create the Solution'!$H10)/12,0)</f>
        <v>0</v>
      </c>
      <c r="AQ10" s="5">
        <f>IF(AQ77=TRUE,('2 - Create the Solution'!$D10+'2 - Create the Solution'!$F10+'2 - Create the Solution'!$G10+'2 - Create the Solution'!$H10)/12,0)</f>
        <v>0</v>
      </c>
      <c r="AR10" s="5">
        <f>IF(AR77=TRUE,('2 - Create the Solution'!$D10+'2 - Create the Solution'!$F10+'2 - Create the Solution'!$G10+'2 - Create the Solution'!$H10)/12,0)</f>
        <v>0</v>
      </c>
      <c r="AS10" s="5">
        <f>IF(AS77=TRUE,('2 - Create the Solution'!$D10+'2 - Create the Solution'!$F10+'2 - Create the Solution'!$G10+'2 - Create the Solution'!$H10)/12,0)</f>
        <v>0</v>
      </c>
      <c r="AT10" s="5">
        <f>IF(AT77=TRUE,('2 - Create the Solution'!$D10+'2 - Create the Solution'!$F10+'2 - Create the Solution'!$G10+'2 - Create the Solution'!$H10)/12,0)</f>
        <v>0</v>
      </c>
      <c r="AU10" s="5">
        <f>IF(AU77=TRUE,('2 - Create the Solution'!$D10+'2 - Create the Solution'!$F10+'2 - Create the Solution'!$G10+'2 - Create the Solution'!$H10)/12,0)</f>
        <v>0</v>
      </c>
      <c r="AV10" s="5">
        <f>IF(AV77=TRUE,('2 - Create the Solution'!$D10+'2 - Create the Solution'!$F10+'2 - Create the Solution'!$G10+'2 - Create the Solution'!$H10)/12,0)</f>
        <v>0</v>
      </c>
      <c r="AW10" s="5">
        <f>IF(AW77=TRUE,('2 - Create the Solution'!$D10+'2 - Create the Solution'!$F10+'2 - Create the Solution'!$G10+'2 - Create the Solution'!$H10)/12,0)</f>
        <v>0</v>
      </c>
      <c r="AX10" s="5">
        <f>IF(AX77=TRUE,('2 - Create the Solution'!$D10+'2 - Create the Solution'!$F10+'2 - Create the Solution'!$G10+'2 - Create the Solution'!$H10)/12,0)</f>
        <v>0</v>
      </c>
      <c r="AY10" s="5">
        <f>IF(AY77=TRUE,('2 - Create the Solution'!$D10+'2 - Create the Solution'!$F10+'2 - Create the Solution'!$G10+'2 - Create the Solution'!$H10)/12,0)</f>
        <v>0</v>
      </c>
      <c r="AZ10" s="5">
        <f>IF(AZ77=TRUE,('2 - Create the Solution'!$D10+'2 - Create the Solution'!$F10+'2 - Create the Solution'!$G10+'2 - Create the Solution'!$H10)/12,0)</f>
        <v>0</v>
      </c>
      <c r="BA10" s="5">
        <f>IF(BA77=TRUE,('2 - Create the Solution'!$D10+'2 - Create the Solution'!$F10+'2 - Create the Solution'!$G10+'2 - Create the Solution'!$H10)/12,0)</f>
        <v>0</v>
      </c>
      <c r="BB10" s="5">
        <f>IF(BB77=TRUE,('2 - Create the Solution'!$D10+'2 - Create the Solution'!$F10+'2 - Create the Solution'!$G10+'2 - Create the Solution'!$H10)/12,0)</f>
        <v>0</v>
      </c>
      <c r="BC10" s="5">
        <f>IF(BC77=TRUE,('2 - Create the Solution'!$D10+'2 - Create the Solution'!$F10+'2 - Create the Solution'!$G10+'2 - Create the Solution'!$H10)/12,0)</f>
        <v>0</v>
      </c>
      <c r="BD10" s="5">
        <f>IF(BD77=TRUE,('2 - Create the Solution'!$D10+'2 - Create the Solution'!$F10+'2 - Create the Solution'!$G10+'2 - Create the Solution'!$H10)/12,0)</f>
        <v>0</v>
      </c>
      <c r="BE10" s="5">
        <f>IF(BE77=TRUE,('2 - Create the Solution'!$D10+'2 - Create the Solution'!$F10+'2 - Create the Solution'!$G10+'2 - Create the Solution'!$H10)/12,0)</f>
        <v>0</v>
      </c>
      <c r="BF10" s="5">
        <f>IF(BF77=TRUE,('2 - Create the Solution'!$D10+'2 - Create the Solution'!$F10+'2 - Create the Solution'!$G10+'2 - Create the Solution'!$H10)/12,0)</f>
        <v>0</v>
      </c>
      <c r="BG10" s="5">
        <f>IF(BG77=TRUE,('2 - Create the Solution'!$D10+'2 - Create the Solution'!$F10+'2 - Create the Solution'!$G10+'2 - Create the Solution'!$H10)/12,0)</f>
        <v>0</v>
      </c>
      <c r="BH10" s="5">
        <f>IF(BH77=TRUE,('2 - Create the Solution'!$D10+'2 - Create the Solution'!$F10+'2 - Create the Solution'!$G10+'2 - Create the Solution'!$H10)/12,0)</f>
        <v>0</v>
      </c>
      <c r="BI10" s="5">
        <f>IF(BI77=TRUE,('2 - Create the Solution'!$D10+'2 - Create the Solution'!$F10+'2 - Create the Solution'!$G10+'2 - Create the Solution'!$H10)/12,0)</f>
        <v>0</v>
      </c>
      <c r="BJ10" s="5">
        <f>IF(BJ77=TRUE,('2 - Create the Solution'!$D10+'2 - Create the Solution'!$F10+'2 - Create the Solution'!$G10+'2 - Create the Solution'!$H10)/12,0)</f>
        <v>0</v>
      </c>
      <c r="BK10" s="5">
        <f t="shared" si="0"/>
        <v>0</v>
      </c>
    </row>
    <row r="11" spans="1:63" hidden="1" x14ac:dyDescent="0.6">
      <c r="A11" s="161"/>
      <c r="B11" s="6">
        <f>'2 - Create the Solution'!B11</f>
        <v>0</v>
      </c>
      <c r="C11" s="5">
        <f>IF(C78=TRUE,('2 - Create the Solution'!$D11+'2 - Create the Solution'!$F11+'2 - Create the Solution'!$G11+'2 - Create the Solution'!$H11)/12,0)</f>
        <v>0</v>
      </c>
      <c r="D11" s="5">
        <f>IF(D78=TRUE,('2 - Create the Solution'!$D11+'2 - Create the Solution'!$F11+'2 - Create the Solution'!$G11+'2 - Create the Solution'!$H11)/12,0)</f>
        <v>0</v>
      </c>
      <c r="E11" s="5">
        <f>IF(E78=TRUE,('2 - Create the Solution'!$D11+'2 - Create the Solution'!$F11+'2 - Create the Solution'!$G11+'2 - Create the Solution'!$H11)/12,0)</f>
        <v>0</v>
      </c>
      <c r="F11" s="5">
        <f>IF(F78=TRUE,('2 - Create the Solution'!$D11+'2 - Create the Solution'!$F11+'2 - Create the Solution'!$G11+'2 - Create the Solution'!$H11)/12,0)</f>
        <v>0</v>
      </c>
      <c r="G11" s="5">
        <f>IF(G78=TRUE,('2 - Create the Solution'!$D11+'2 - Create the Solution'!$F11+'2 - Create the Solution'!$G11+'2 - Create the Solution'!$H11)/12,0)</f>
        <v>0</v>
      </c>
      <c r="H11" s="5">
        <f>IF(H78=TRUE,('2 - Create the Solution'!$D11+'2 - Create the Solution'!$F11+'2 - Create the Solution'!$G11+'2 - Create the Solution'!$H11)/12,0)</f>
        <v>0</v>
      </c>
      <c r="I11" s="5">
        <f>IF(I78=TRUE,('2 - Create the Solution'!$D11+'2 - Create the Solution'!$F11+'2 - Create the Solution'!$G11+'2 - Create the Solution'!$H11)/12,0)</f>
        <v>0</v>
      </c>
      <c r="J11" s="5">
        <f>IF(J78=TRUE,('2 - Create the Solution'!$D11+'2 - Create the Solution'!$F11+'2 - Create the Solution'!$G11+'2 - Create the Solution'!$H11)/12,0)</f>
        <v>0</v>
      </c>
      <c r="K11" s="5">
        <f>IF(K78=TRUE,('2 - Create the Solution'!$D11+'2 - Create the Solution'!$F11+'2 - Create the Solution'!$G11+'2 - Create the Solution'!$H11)/12,0)</f>
        <v>0</v>
      </c>
      <c r="L11" s="5">
        <f>IF(L78=TRUE,('2 - Create the Solution'!$D11+'2 - Create the Solution'!$F11+'2 - Create the Solution'!$G11+'2 - Create the Solution'!$H11)/12,0)</f>
        <v>0</v>
      </c>
      <c r="M11" s="5">
        <f>IF(M78=TRUE,('2 - Create the Solution'!$D11+'2 - Create the Solution'!$F11+'2 - Create the Solution'!$G11+'2 - Create the Solution'!$H11)/12,0)</f>
        <v>0</v>
      </c>
      <c r="N11" s="5">
        <f>IF(N78=TRUE,('2 - Create the Solution'!$D11+'2 - Create the Solution'!$F11+'2 - Create the Solution'!$G11+'2 - Create the Solution'!$H11)/12,0)</f>
        <v>0</v>
      </c>
      <c r="O11" s="5">
        <f>IF(O78=TRUE,('2 - Create the Solution'!$D11+'2 - Create the Solution'!$F11+'2 - Create the Solution'!$G11+'2 - Create the Solution'!$H11)/12,0)</f>
        <v>0</v>
      </c>
      <c r="P11" s="5">
        <f>IF(P78=TRUE,('2 - Create the Solution'!$D11+'2 - Create the Solution'!$F11+'2 - Create the Solution'!$G11+'2 - Create the Solution'!$H11)/12,0)</f>
        <v>0</v>
      </c>
      <c r="Q11" s="5">
        <f>IF(Q78=TRUE,('2 - Create the Solution'!$D11+'2 - Create the Solution'!$F11+'2 - Create the Solution'!$G11+'2 - Create the Solution'!$H11)/12,0)</f>
        <v>0</v>
      </c>
      <c r="R11" s="5">
        <f>IF(R78=TRUE,('2 - Create the Solution'!$D11+'2 - Create the Solution'!$F11+'2 - Create the Solution'!$G11+'2 - Create the Solution'!$H11)/12,0)</f>
        <v>0</v>
      </c>
      <c r="S11" s="5">
        <f>IF(S78=TRUE,('2 - Create the Solution'!$D11+'2 - Create the Solution'!$F11+'2 - Create the Solution'!$G11+'2 - Create the Solution'!$H11)/12,0)</f>
        <v>0</v>
      </c>
      <c r="T11" s="5">
        <f>IF(T78=TRUE,('2 - Create the Solution'!$D11+'2 - Create the Solution'!$F11+'2 - Create the Solution'!$G11+'2 - Create the Solution'!$H11)/12,0)</f>
        <v>0</v>
      </c>
      <c r="U11" s="5">
        <f>IF(U78=TRUE,('2 - Create the Solution'!$D11+'2 - Create the Solution'!$F11+'2 - Create the Solution'!$G11+'2 - Create the Solution'!$H11)/12,0)</f>
        <v>0</v>
      </c>
      <c r="V11" s="5">
        <f>IF(V78=TRUE,('2 - Create the Solution'!$D11+'2 - Create the Solution'!$F11+'2 - Create the Solution'!$G11+'2 - Create the Solution'!$H11)/12,0)</f>
        <v>0</v>
      </c>
      <c r="W11" s="5">
        <f>IF(W78=TRUE,('2 - Create the Solution'!$D11+'2 - Create the Solution'!$F11+'2 - Create the Solution'!$G11+'2 - Create the Solution'!$H11)/12,0)</f>
        <v>0</v>
      </c>
      <c r="X11" s="5">
        <f>IF(X78=TRUE,('2 - Create the Solution'!$D11+'2 - Create the Solution'!$F11+'2 - Create the Solution'!$G11+'2 - Create the Solution'!$H11)/12,0)</f>
        <v>0</v>
      </c>
      <c r="Y11" s="5">
        <f>IF(Y78=TRUE,('2 - Create the Solution'!$D11+'2 - Create the Solution'!$F11+'2 - Create the Solution'!$G11+'2 - Create the Solution'!$H11)/12,0)</f>
        <v>0</v>
      </c>
      <c r="Z11" s="5">
        <f>IF(Z78=TRUE,('2 - Create the Solution'!$D11+'2 - Create the Solution'!$F11+'2 - Create the Solution'!$G11+'2 - Create the Solution'!$H11)/12,0)</f>
        <v>0</v>
      </c>
      <c r="AA11" s="5">
        <f>IF(AA78=TRUE,('2 - Create the Solution'!$D11+'2 - Create the Solution'!$F11+'2 - Create the Solution'!$G11+'2 - Create the Solution'!$H11)/12,0)</f>
        <v>0</v>
      </c>
      <c r="AB11" s="5">
        <f>IF(AB78=TRUE,('2 - Create the Solution'!$D11+'2 - Create the Solution'!$F11+'2 - Create the Solution'!$G11+'2 - Create the Solution'!$H11)/12,0)</f>
        <v>0</v>
      </c>
      <c r="AC11" s="5">
        <f>IF(AC78=TRUE,('2 - Create the Solution'!$D11+'2 - Create the Solution'!$F11+'2 - Create the Solution'!$G11+'2 - Create the Solution'!$H11)/12,0)</f>
        <v>0</v>
      </c>
      <c r="AD11" s="5">
        <f>IF(AD78=TRUE,('2 - Create the Solution'!$D11+'2 - Create the Solution'!$F11+'2 - Create the Solution'!$G11+'2 - Create the Solution'!$H11)/12,0)</f>
        <v>0</v>
      </c>
      <c r="AE11" s="5">
        <f>IF(AE78=TRUE,('2 - Create the Solution'!$D11+'2 - Create the Solution'!$F11+'2 - Create the Solution'!$G11+'2 - Create the Solution'!$H11)/12,0)</f>
        <v>0</v>
      </c>
      <c r="AF11" s="5">
        <f>IF(AF78=TRUE,('2 - Create the Solution'!$D11+'2 - Create the Solution'!$F11+'2 - Create the Solution'!$G11+'2 - Create the Solution'!$H11)/12,0)</f>
        <v>0</v>
      </c>
      <c r="AG11" s="5">
        <f>IF(AG78=TRUE,('2 - Create the Solution'!$D11+'2 - Create the Solution'!$F11+'2 - Create the Solution'!$G11+'2 - Create the Solution'!$H11)/12,0)</f>
        <v>0</v>
      </c>
      <c r="AH11" s="5">
        <f>IF(AH78=TRUE,('2 - Create the Solution'!$D11+'2 - Create the Solution'!$F11+'2 - Create the Solution'!$G11+'2 - Create the Solution'!$H11)/12,0)</f>
        <v>0</v>
      </c>
      <c r="AI11" s="5">
        <f>IF(AI78=TRUE,('2 - Create the Solution'!$D11+'2 - Create the Solution'!$F11+'2 - Create the Solution'!$G11+'2 - Create the Solution'!$H11)/12,0)</f>
        <v>0</v>
      </c>
      <c r="AJ11" s="5">
        <f>IF(AJ78=TRUE,('2 - Create the Solution'!$D11+'2 - Create the Solution'!$F11+'2 - Create the Solution'!$G11+'2 - Create the Solution'!$H11)/12,0)</f>
        <v>0</v>
      </c>
      <c r="AK11" s="5">
        <f>IF(AK78=TRUE,('2 - Create the Solution'!$D11+'2 - Create the Solution'!$F11+'2 - Create the Solution'!$G11+'2 - Create the Solution'!$H11)/12,0)</f>
        <v>0</v>
      </c>
      <c r="AL11" s="5">
        <f>IF(AL78=TRUE,('2 - Create the Solution'!$D11+'2 - Create the Solution'!$F11+'2 - Create the Solution'!$G11+'2 - Create the Solution'!$H11)/12,0)</f>
        <v>0</v>
      </c>
      <c r="AM11" s="5">
        <f>IF(AM78=TRUE,('2 - Create the Solution'!$D11+'2 - Create the Solution'!$F11+'2 - Create the Solution'!$G11+'2 - Create the Solution'!$H11)/12,0)</f>
        <v>0</v>
      </c>
      <c r="AN11" s="5">
        <f>IF(AN78=TRUE,('2 - Create the Solution'!$D11+'2 - Create the Solution'!$F11+'2 - Create the Solution'!$G11+'2 - Create the Solution'!$H11)/12,0)</f>
        <v>0</v>
      </c>
      <c r="AO11" s="5">
        <f>IF(AO78=TRUE,('2 - Create the Solution'!$D11+'2 - Create the Solution'!$F11+'2 - Create the Solution'!$G11+'2 - Create the Solution'!$H11)/12,0)</f>
        <v>0</v>
      </c>
      <c r="AP11" s="5">
        <f>IF(AP78=TRUE,('2 - Create the Solution'!$D11+'2 - Create the Solution'!$F11+'2 - Create the Solution'!$G11+'2 - Create the Solution'!$H11)/12,0)</f>
        <v>0</v>
      </c>
      <c r="AQ11" s="5">
        <f>IF(AQ78=TRUE,('2 - Create the Solution'!$D11+'2 - Create the Solution'!$F11+'2 - Create the Solution'!$G11+'2 - Create the Solution'!$H11)/12,0)</f>
        <v>0</v>
      </c>
      <c r="AR11" s="5">
        <f>IF(AR78=TRUE,('2 - Create the Solution'!$D11+'2 - Create the Solution'!$F11+'2 - Create the Solution'!$G11+'2 - Create the Solution'!$H11)/12,0)</f>
        <v>0</v>
      </c>
      <c r="AS11" s="5">
        <f>IF(AS78=TRUE,('2 - Create the Solution'!$D11+'2 - Create the Solution'!$F11+'2 - Create the Solution'!$G11+'2 - Create the Solution'!$H11)/12,0)</f>
        <v>0</v>
      </c>
      <c r="AT11" s="5">
        <f>IF(AT78=TRUE,('2 - Create the Solution'!$D11+'2 - Create the Solution'!$F11+'2 - Create the Solution'!$G11+'2 - Create the Solution'!$H11)/12,0)</f>
        <v>0</v>
      </c>
      <c r="AU11" s="5">
        <f>IF(AU78=TRUE,('2 - Create the Solution'!$D11+'2 - Create the Solution'!$F11+'2 - Create the Solution'!$G11+'2 - Create the Solution'!$H11)/12,0)</f>
        <v>0</v>
      </c>
      <c r="AV11" s="5">
        <f>IF(AV78=TRUE,('2 - Create the Solution'!$D11+'2 - Create the Solution'!$F11+'2 - Create the Solution'!$G11+'2 - Create the Solution'!$H11)/12,0)</f>
        <v>0</v>
      </c>
      <c r="AW11" s="5">
        <f>IF(AW78=TRUE,('2 - Create the Solution'!$D11+'2 - Create the Solution'!$F11+'2 - Create the Solution'!$G11+'2 - Create the Solution'!$H11)/12,0)</f>
        <v>0</v>
      </c>
      <c r="AX11" s="5">
        <f>IF(AX78=TRUE,('2 - Create the Solution'!$D11+'2 - Create the Solution'!$F11+'2 - Create the Solution'!$G11+'2 - Create the Solution'!$H11)/12,0)</f>
        <v>0</v>
      </c>
      <c r="AY11" s="5">
        <f>IF(AY78=TRUE,('2 - Create the Solution'!$D11+'2 - Create the Solution'!$F11+'2 - Create the Solution'!$G11+'2 - Create the Solution'!$H11)/12,0)</f>
        <v>0</v>
      </c>
      <c r="AZ11" s="5">
        <f>IF(AZ78=TRUE,('2 - Create the Solution'!$D11+'2 - Create the Solution'!$F11+'2 - Create the Solution'!$G11+'2 - Create the Solution'!$H11)/12,0)</f>
        <v>0</v>
      </c>
      <c r="BA11" s="5">
        <f>IF(BA78=TRUE,('2 - Create the Solution'!$D11+'2 - Create the Solution'!$F11+'2 - Create the Solution'!$G11+'2 - Create the Solution'!$H11)/12,0)</f>
        <v>0</v>
      </c>
      <c r="BB11" s="5">
        <f>IF(BB78=TRUE,('2 - Create the Solution'!$D11+'2 - Create the Solution'!$F11+'2 - Create the Solution'!$G11+'2 - Create the Solution'!$H11)/12,0)</f>
        <v>0</v>
      </c>
      <c r="BC11" s="5">
        <f>IF(BC78=TRUE,('2 - Create the Solution'!$D11+'2 - Create the Solution'!$F11+'2 - Create the Solution'!$G11+'2 - Create the Solution'!$H11)/12,0)</f>
        <v>0</v>
      </c>
      <c r="BD11" s="5">
        <f>IF(BD78=TRUE,('2 - Create the Solution'!$D11+'2 - Create the Solution'!$F11+'2 - Create the Solution'!$G11+'2 - Create the Solution'!$H11)/12,0)</f>
        <v>0</v>
      </c>
      <c r="BE11" s="5">
        <f>IF(BE78=TRUE,('2 - Create the Solution'!$D11+'2 - Create the Solution'!$F11+'2 - Create the Solution'!$G11+'2 - Create the Solution'!$H11)/12,0)</f>
        <v>0</v>
      </c>
      <c r="BF11" s="5">
        <f>IF(BF78=TRUE,('2 - Create the Solution'!$D11+'2 - Create the Solution'!$F11+'2 - Create the Solution'!$G11+'2 - Create the Solution'!$H11)/12,0)</f>
        <v>0</v>
      </c>
      <c r="BG11" s="5">
        <f>IF(BG78=TRUE,('2 - Create the Solution'!$D11+'2 - Create the Solution'!$F11+'2 - Create the Solution'!$G11+'2 - Create the Solution'!$H11)/12,0)</f>
        <v>0</v>
      </c>
      <c r="BH11" s="5">
        <f>IF(BH78=TRUE,('2 - Create the Solution'!$D11+'2 - Create the Solution'!$F11+'2 - Create the Solution'!$G11+'2 - Create the Solution'!$H11)/12,0)</f>
        <v>0</v>
      </c>
      <c r="BI11" s="5">
        <f>IF(BI78=TRUE,('2 - Create the Solution'!$D11+'2 - Create the Solution'!$F11+'2 - Create the Solution'!$G11+'2 - Create the Solution'!$H11)/12,0)</f>
        <v>0</v>
      </c>
      <c r="BJ11" s="5">
        <f>IF(BJ78=TRUE,('2 - Create the Solution'!$D11+'2 - Create the Solution'!$F11+'2 - Create the Solution'!$G11+'2 - Create the Solution'!$H11)/12,0)</f>
        <v>0</v>
      </c>
      <c r="BK11" s="5">
        <f t="shared" si="0"/>
        <v>0</v>
      </c>
    </row>
    <row r="12" spans="1:63" hidden="1" x14ac:dyDescent="0.6">
      <c r="A12" s="161"/>
      <c r="B12" s="6">
        <f>'2 - Create the Solution'!B12</f>
        <v>0</v>
      </c>
      <c r="C12" s="5">
        <f>IF(C79=TRUE,('2 - Create the Solution'!$D12+'2 - Create the Solution'!$F12+'2 - Create the Solution'!$G12+'2 - Create the Solution'!$H12)/12,0)</f>
        <v>0</v>
      </c>
      <c r="D12" s="5">
        <f>IF(D79=TRUE,('2 - Create the Solution'!$D12+'2 - Create the Solution'!$F12+'2 - Create the Solution'!$G12+'2 - Create the Solution'!$H12)/12,0)</f>
        <v>0</v>
      </c>
      <c r="E12" s="5">
        <f>IF(E79=TRUE,('2 - Create the Solution'!$D12+'2 - Create the Solution'!$F12+'2 - Create the Solution'!$G12+'2 - Create the Solution'!$H12)/12,0)</f>
        <v>0</v>
      </c>
      <c r="F12" s="5">
        <f>IF(F79=TRUE,('2 - Create the Solution'!$D12+'2 - Create the Solution'!$F12+'2 - Create the Solution'!$G12+'2 - Create the Solution'!$H12)/12,0)</f>
        <v>0</v>
      </c>
      <c r="G12" s="5">
        <f>IF(G79=TRUE,('2 - Create the Solution'!$D12+'2 - Create the Solution'!$F12+'2 - Create the Solution'!$G12+'2 - Create the Solution'!$H12)/12,0)</f>
        <v>0</v>
      </c>
      <c r="H12" s="5">
        <f>IF(H79=TRUE,('2 - Create the Solution'!$D12+'2 - Create the Solution'!$F12+'2 - Create the Solution'!$G12+'2 - Create the Solution'!$H12)/12,0)</f>
        <v>0</v>
      </c>
      <c r="I12" s="5">
        <f>IF(I79=TRUE,('2 - Create the Solution'!$D12+'2 - Create the Solution'!$F12+'2 - Create the Solution'!$G12+'2 - Create the Solution'!$H12)/12,0)</f>
        <v>0</v>
      </c>
      <c r="J12" s="5">
        <f>IF(J79=TRUE,('2 - Create the Solution'!$D12+'2 - Create the Solution'!$F12+'2 - Create the Solution'!$G12+'2 - Create the Solution'!$H12)/12,0)</f>
        <v>0</v>
      </c>
      <c r="K12" s="5">
        <f>IF(K79=TRUE,('2 - Create the Solution'!$D12+'2 - Create the Solution'!$F12+'2 - Create the Solution'!$G12+'2 - Create the Solution'!$H12)/12,0)</f>
        <v>0</v>
      </c>
      <c r="L12" s="5">
        <f>IF(L79=TRUE,('2 - Create the Solution'!$D12+'2 - Create the Solution'!$F12+'2 - Create the Solution'!$G12+'2 - Create the Solution'!$H12)/12,0)</f>
        <v>0</v>
      </c>
      <c r="M12" s="5">
        <f>IF(M79=TRUE,('2 - Create the Solution'!$D12+'2 - Create the Solution'!$F12+'2 - Create the Solution'!$G12+'2 - Create the Solution'!$H12)/12,0)</f>
        <v>0</v>
      </c>
      <c r="N12" s="5">
        <f>IF(N79=TRUE,('2 - Create the Solution'!$D12+'2 - Create the Solution'!$F12+'2 - Create the Solution'!$G12+'2 - Create the Solution'!$H12)/12,0)</f>
        <v>0</v>
      </c>
      <c r="O12" s="5">
        <f>IF(O79=TRUE,('2 - Create the Solution'!$D12+'2 - Create the Solution'!$F12+'2 - Create the Solution'!$G12+'2 - Create the Solution'!$H12)/12,0)</f>
        <v>0</v>
      </c>
      <c r="P12" s="5">
        <f>IF(P79=TRUE,('2 - Create the Solution'!$D12+'2 - Create the Solution'!$F12+'2 - Create the Solution'!$G12+'2 - Create the Solution'!$H12)/12,0)</f>
        <v>0</v>
      </c>
      <c r="Q12" s="5">
        <f>IF(Q79=TRUE,('2 - Create the Solution'!$D12+'2 - Create the Solution'!$F12+'2 - Create the Solution'!$G12+'2 - Create the Solution'!$H12)/12,0)</f>
        <v>0</v>
      </c>
      <c r="R12" s="5">
        <f>IF(R79=TRUE,('2 - Create the Solution'!$D12+'2 - Create the Solution'!$F12+'2 - Create the Solution'!$G12+'2 - Create the Solution'!$H12)/12,0)</f>
        <v>0</v>
      </c>
      <c r="S12" s="5">
        <f>IF(S79=TRUE,('2 - Create the Solution'!$D12+'2 - Create the Solution'!$F12+'2 - Create the Solution'!$G12+'2 - Create the Solution'!$H12)/12,0)</f>
        <v>0</v>
      </c>
      <c r="T12" s="5">
        <f>IF(T79=TRUE,('2 - Create the Solution'!$D12+'2 - Create the Solution'!$F12+'2 - Create the Solution'!$G12+'2 - Create the Solution'!$H12)/12,0)</f>
        <v>0</v>
      </c>
      <c r="U12" s="5">
        <f>IF(U79=TRUE,('2 - Create the Solution'!$D12+'2 - Create the Solution'!$F12+'2 - Create the Solution'!$G12+'2 - Create the Solution'!$H12)/12,0)</f>
        <v>0</v>
      </c>
      <c r="V12" s="5">
        <f>IF(V79=TRUE,('2 - Create the Solution'!$D12+'2 - Create the Solution'!$F12+'2 - Create the Solution'!$G12+'2 - Create the Solution'!$H12)/12,0)</f>
        <v>0</v>
      </c>
      <c r="W12" s="5">
        <f>IF(W79=TRUE,('2 - Create the Solution'!$D12+'2 - Create the Solution'!$F12+'2 - Create the Solution'!$G12+'2 - Create the Solution'!$H12)/12,0)</f>
        <v>0</v>
      </c>
      <c r="X12" s="5">
        <f>IF(X79=TRUE,('2 - Create the Solution'!$D12+'2 - Create the Solution'!$F12+'2 - Create the Solution'!$G12+'2 - Create the Solution'!$H12)/12,0)</f>
        <v>0</v>
      </c>
      <c r="Y12" s="5">
        <f>IF(Y79=TRUE,('2 - Create the Solution'!$D12+'2 - Create the Solution'!$F12+'2 - Create the Solution'!$G12+'2 - Create the Solution'!$H12)/12,0)</f>
        <v>0</v>
      </c>
      <c r="Z12" s="5">
        <f>IF(Z79=TRUE,('2 - Create the Solution'!$D12+'2 - Create the Solution'!$F12+'2 - Create the Solution'!$G12+'2 - Create the Solution'!$H12)/12,0)</f>
        <v>0</v>
      </c>
      <c r="AA12" s="5">
        <f>IF(AA79=TRUE,('2 - Create the Solution'!$D12+'2 - Create the Solution'!$F12+'2 - Create the Solution'!$G12+'2 - Create the Solution'!$H12)/12,0)</f>
        <v>0</v>
      </c>
      <c r="AB12" s="5">
        <f>IF(AB79=TRUE,('2 - Create the Solution'!$D12+'2 - Create the Solution'!$F12+'2 - Create the Solution'!$G12+'2 - Create the Solution'!$H12)/12,0)</f>
        <v>0</v>
      </c>
      <c r="AC12" s="5">
        <f>IF(AC79=TRUE,('2 - Create the Solution'!$D12+'2 - Create the Solution'!$F12+'2 - Create the Solution'!$G12+'2 - Create the Solution'!$H12)/12,0)</f>
        <v>0</v>
      </c>
      <c r="AD12" s="5">
        <f>IF(AD79=TRUE,('2 - Create the Solution'!$D12+'2 - Create the Solution'!$F12+'2 - Create the Solution'!$G12+'2 - Create the Solution'!$H12)/12,0)</f>
        <v>0</v>
      </c>
      <c r="AE12" s="5">
        <f>IF(AE79=TRUE,('2 - Create the Solution'!$D12+'2 - Create the Solution'!$F12+'2 - Create the Solution'!$G12+'2 - Create the Solution'!$H12)/12,0)</f>
        <v>0</v>
      </c>
      <c r="AF12" s="5">
        <f>IF(AF79=TRUE,('2 - Create the Solution'!$D12+'2 - Create the Solution'!$F12+'2 - Create the Solution'!$G12+'2 - Create the Solution'!$H12)/12,0)</f>
        <v>0</v>
      </c>
      <c r="AG12" s="5">
        <f>IF(AG79=TRUE,('2 - Create the Solution'!$D12+'2 - Create the Solution'!$F12+'2 - Create the Solution'!$G12+'2 - Create the Solution'!$H12)/12,0)</f>
        <v>0</v>
      </c>
      <c r="AH12" s="5">
        <f>IF(AH79=TRUE,('2 - Create the Solution'!$D12+'2 - Create the Solution'!$F12+'2 - Create the Solution'!$G12+'2 - Create the Solution'!$H12)/12,0)</f>
        <v>0</v>
      </c>
      <c r="AI12" s="5">
        <f>IF(AI79=TRUE,('2 - Create the Solution'!$D12+'2 - Create the Solution'!$F12+'2 - Create the Solution'!$G12+'2 - Create the Solution'!$H12)/12,0)</f>
        <v>0</v>
      </c>
      <c r="AJ12" s="5">
        <f>IF(AJ79=TRUE,('2 - Create the Solution'!$D12+'2 - Create the Solution'!$F12+'2 - Create the Solution'!$G12+'2 - Create the Solution'!$H12)/12,0)</f>
        <v>0</v>
      </c>
      <c r="AK12" s="5">
        <f>IF(AK79=TRUE,('2 - Create the Solution'!$D12+'2 - Create the Solution'!$F12+'2 - Create the Solution'!$G12+'2 - Create the Solution'!$H12)/12,0)</f>
        <v>0</v>
      </c>
      <c r="AL12" s="5">
        <f>IF(AL79=TRUE,('2 - Create the Solution'!$D12+'2 - Create the Solution'!$F12+'2 - Create the Solution'!$G12+'2 - Create the Solution'!$H12)/12,0)</f>
        <v>0</v>
      </c>
      <c r="AM12" s="5">
        <f>IF(AM79=TRUE,('2 - Create the Solution'!$D12+'2 - Create the Solution'!$F12+'2 - Create the Solution'!$G12+'2 - Create the Solution'!$H12)/12,0)</f>
        <v>0</v>
      </c>
      <c r="AN12" s="5">
        <f>IF(AN79=TRUE,('2 - Create the Solution'!$D12+'2 - Create the Solution'!$F12+'2 - Create the Solution'!$G12+'2 - Create the Solution'!$H12)/12,0)</f>
        <v>0</v>
      </c>
      <c r="AO12" s="5">
        <f>IF(AO79=TRUE,('2 - Create the Solution'!$D12+'2 - Create the Solution'!$F12+'2 - Create the Solution'!$G12+'2 - Create the Solution'!$H12)/12,0)</f>
        <v>0</v>
      </c>
      <c r="AP12" s="5">
        <f>IF(AP79=TRUE,('2 - Create the Solution'!$D12+'2 - Create the Solution'!$F12+'2 - Create the Solution'!$G12+'2 - Create the Solution'!$H12)/12,0)</f>
        <v>0</v>
      </c>
      <c r="AQ12" s="5">
        <f>IF(AQ79=TRUE,('2 - Create the Solution'!$D12+'2 - Create the Solution'!$F12+'2 - Create the Solution'!$G12+'2 - Create the Solution'!$H12)/12,0)</f>
        <v>0</v>
      </c>
      <c r="AR12" s="5">
        <f>IF(AR79=TRUE,('2 - Create the Solution'!$D12+'2 - Create the Solution'!$F12+'2 - Create the Solution'!$G12+'2 - Create the Solution'!$H12)/12,0)</f>
        <v>0</v>
      </c>
      <c r="AS12" s="5">
        <f>IF(AS79=TRUE,('2 - Create the Solution'!$D12+'2 - Create the Solution'!$F12+'2 - Create the Solution'!$G12+'2 - Create the Solution'!$H12)/12,0)</f>
        <v>0</v>
      </c>
      <c r="AT12" s="5">
        <f>IF(AT79=TRUE,('2 - Create the Solution'!$D12+'2 - Create the Solution'!$F12+'2 - Create the Solution'!$G12+'2 - Create the Solution'!$H12)/12,0)</f>
        <v>0</v>
      </c>
      <c r="AU12" s="5">
        <f>IF(AU79=TRUE,('2 - Create the Solution'!$D12+'2 - Create the Solution'!$F12+'2 - Create the Solution'!$G12+'2 - Create the Solution'!$H12)/12,0)</f>
        <v>0</v>
      </c>
      <c r="AV12" s="5">
        <f>IF(AV79=TRUE,('2 - Create the Solution'!$D12+'2 - Create the Solution'!$F12+'2 - Create the Solution'!$G12+'2 - Create the Solution'!$H12)/12,0)</f>
        <v>0</v>
      </c>
      <c r="AW12" s="5">
        <f>IF(AW79=TRUE,('2 - Create the Solution'!$D12+'2 - Create the Solution'!$F12+'2 - Create the Solution'!$G12+'2 - Create the Solution'!$H12)/12,0)</f>
        <v>0</v>
      </c>
      <c r="AX12" s="5">
        <f>IF(AX79=TRUE,('2 - Create the Solution'!$D12+'2 - Create the Solution'!$F12+'2 - Create the Solution'!$G12+'2 - Create the Solution'!$H12)/12,0)</f>
        <v>0</v>
      </c>
      <c r="AY12" s="5">
        <f>IF(AY79=TRUE,('2 - Create the Solution'!$D12+'2 - Create the Solution'!$F12+'2 - Create the Solution'!$G12+'2 - Create the Solution'!$H12)/12,0)</f>
        <v>0</v>
      </c>
      <c r="AZ12" s="5">
        <f>IF(AZ79=TRUE,('2 - Create the Solution'!$D12+'2 - Create the Solution'!$F12+'2 - Create the Solution'!$G12+'2 - Create the Solution'!$H12)/12,0)</f>
        <v>0</v>
      </c>
      <c r="BA12" s="5">
        <f>IF(BA79=TRUE,('2 - Create the Solution'!$D12+'2 - Create the Solution'!$F12+'2 - Create the Solution'!$G12+'2 - Create the Solution'!$H12)/12,0)</f>
        <v>0</v>
      </c>
      <c r="BB12" s="5">
        <f>IF(BB79=TRUE,('2 - Create the Solution'!$D12+'2 - Create the Solution'!$F12+'2 - Create the Solution'!$G12+'2 - Create the Solution'!$H12)/12,0)</f>
        <v>0</v>
      </c>
      <c r="BC12" s="5">
        <f>IF(BC79=TRUE,('2 - Create the Solution'!$D12+'2 - Create the Solution'!$F12+'2 - Create the Solution'!$G12+'2 - Create the Solution'!$H12)/12,0)</f>
        <v>0</v>
      </c>
      <c r="BD12" s="5">
        <f>IF(BD79=TRUE,('2 - Create the Solution'!$D12+'2 - Create the Solution'!$F12+'2 - Create the Solution'!$G12+'2 - Create the Solution'!$H12)/12,0)</f>
        <v>0</v>
      </c>
      <c r="BE12" s="5">
        <f>IF(BE79=TRUE,('2 - Create the Solution'!$D12+'2 - Create the Solution'!$F12+'2 - Create the Solution'!$G12+'2 - Create the Solution'!$H12)/12,0)</f>
        <v>0</v>
      </c>
      <c r="BF12" s="5">
        <f>IF(BF79=TRUE,('2 - Create the Solution'!$D12+'2 - Create the Solution'!$F12+'2 - Create the Solution'!$G12+'2 - Create the Solution'!$H12)/12,0)</f>
        <v>0</v>
      </c>
      <c r="BG12" s="5">
        <f>IF(BG79=TRUE,('2 - Create the Solution'!$D12+'2 - Create the Solution'!$F12+'2 - Create the Solution'!$G12+'2 - Create the Solution'!$H12)/12,0)</f>
        <v>0</v>
      </c>
      <c r="BH12" s="5">
        <f>IF(BH79=TRUE,('2 - Create the Solution'!$D12+'2 - Create the Solution'!$F12+'2 - Create the Solution'!$G12+'2 - Create the Solution'!$H12)/12,0)</f>
        <v>0</v>
      </c>
      <c r="BI12" s="5">
        <f>IF(BI79=TRUE,('2 - Create the Solution'!$D12+'2 - Create the Solution'!$F12+'2 - Create the Solution'!$G12+'2 - Create the Solution'!$H12)/12,0)</f>
        <v>0</v>
      </c>
      <c r="BJ12" s="5">
        <f>IF(BJ79=TRUE,('2 - Create the Solution'!$D12+'2 - Create the Solution'!$F12+'2 - Create the Solution'!$G12+'2 - Create the Solution'!$H12)/12,0)</f>
        <v>0</v>
      </c>
      <c r="BK12" s="5">
        <f t="shared" si="0"/>
        <v>0</v>
      </c>
    </row>
    <row r="13" spans="1:63" hidden="1" x14ac:dyDescent="0.6">
      <c r="A13" s="161"/>
      <c r="B13" s="6">
        <f>'2 - Create the Solution'!B13</f>
        <v>0</v>
      </c>
      <c r="C13" s="5">
        <f>IF(C80=TRUE,('2 - Create the Solution'!$D13+'2 - Create the Solution'!$F13+'2 - Create the Solution'!$G13+'2 - Create the Solution'!$H13)/12,0)</f>
        <v>0</v>
      </c>
      <c r="D13" s="5">
        <f>IF(D80=TRUE,('2 - Create the Solution'!$D13+'2 - Create the Solution'!$F13+'2 - Create the Solution'!$G13+'2 - Create the Solution'!$H13)/12,0)</f>
        <v>0</v>
      </c>
      <c r="E13" s="5">
        <f>IF(E80=TRUE,('2 - Create the Solution'!$D13+'2 - Create the Solution'!$F13+'2 - Create the Solution'!$G13+'2 - Create the Solution'!$H13)/12,0)</f>
        <v>0</v>
      </c>
      <c r="F13" s="5">
        <f>IF(F80=TRUE,('2 - Create the Solution'!$D13+'2 - Create the Solution'!$F13+'2 - Create the Solution'!$G13+'2 - Create the Solution'!$H13)/12,0)</f>
        <v>0</v>
      </c>
      <c r="G13" s="5">
        <f>IF(G80=TRUE,('2 - Create the Solution'!$D13+'2 - Create the Solution'!$F13+'2 - Create the Solution'!$G13+'2 - Create the Solution'!$H13)/12,0)</f>
        <v>0</v>
      </c>
      <c r="H13" s="5">
        <f>IF(H80=TRUE,('2 - Create the Solution'!$D13+'2 - Create the Solution'!$F13+'2 - Create the Solution'!$G13+'2 - Create the Solution'!$H13)/12,0)</f>
        <v>0</v>
      </c>
      <c r="I13" s="5">
        <f>IF(I80=TRUE,('2 - Create the Solution'!$D13+'2 - Create the Solution'!$F13+'2 - Create the Solution'!$G13+'2 - Create the Solution'!$H13)/12,0)</f>
        <v>0</v>
      </c>
      <c r="J13" s="5">
        <f>IF(J80=TRUE,('2 - Create the Solution'!$D13+'2 - Create the Solution'!$F13+'2 - Create the Solution'!$G13+'2 - Create the Solution'!$H13)/12,0)</f>
        <v>0</v>
      </c>
      <c r="K13" s="5">
        <f>IF(K80=TRUE,('2 - Create the Solution'!$D13+'2 - Create the Solution'!$F13+'2 - Create the Solution'!$G13+'2 - Create the Solution'!$H13)/12,0)</f>
        <v>0</v>
      </c>
      <c r="L13" s="5">
        <f>IF(L80=TRUE,('2 - Create the Solution'!$D13+'2 - Create the Solution'!$F13+'2 - Create the Solution'!$G13+'2 - Create the Solution'!$H13)/12,0)</f>
        <v>0</v>
      </c>
      <c r="M13" s="5">
        <f>IF(M80=TRUE,('2 - Create the Solution'!$D13+'2 - Create the Solution'!$F13+'2 - Create the Solution'!$G13+'2 - Create the Solution'!$H13)/12,0)</f>
        <v>0</v>
      </c>
      <c r="N13" s="5">
        <f>IF(N80=TRUE,('2 - Create the Solution'!$D13+'2 - Create the Solution'!$F13+'2 - Create the Solution'!$G13+'2 - Create the Solution'!$H13)/12,0)</f>
        <v>0</v>
      </c>
      <c r="O13" s="5">
        <f>IF(O80=TRUE,('2 - Create the Solution'!$D13+'2 - Create the Solution'!$F13+'2 - Create the Solution'!$G13+'2 - Create the Solution'!$H13)/12,0)</f>
        <v>0</v>
      </c>
      <c r="P13" s="5">
        <f>IF(P80=TRUE,('2 - Create the Solution'!$D13+'2 - Create the Solution'!$F13+'2 - Create the Solution'!$G13+'2 - Create the Solution'!$H13)/12,0)</f>
        <v>0</v>
      </c>
      <c r="Q13" s="5">
        <f>IF(Q80=TRUE,('2 - Create the Solution'!$D13+'2 - Create the Solution'!$F13+'2 - Create the Solution'!$G13+'2 - Create the Solution'!$H13)/12,0)</f>
        <v>0</v>
      </c>
      <c r="R13" s="5">
        <f>IF(R80=TRUE,('2 - Create the Solution'!$D13+'2 - Create the Solution'!$F13+'2 - Create the Solution'!$G13+'2 - Create the Solution'!$H13)/12,0)</f>
        <v>0</v>
      </c>
      <c r="S13" s="5">
        <f>IF(S80=TRUE,('2 - Create the Solution'!$D13+'2 - Create the Solution'!$F13+'2 - Create the Solution'!$G13+'2 - Create the Solution'!$H13)/12,0)</f>
        <v>0</v>
      </c>
      <c r="T13" s="5">
        <f>IF(T80=TRUE,('2 - Create the Solution'!$D13+'2 - Create the Solution'!$F13+'2 - Create the Solution'!$G13+'2 - Create the Solution'!$H13)/12,0)</f>
        <v>0</v>
      </c>
      <c r="U13" s="5">
        <f>IF(U80=TRUE,('2 - Create the Solution'!$D13+'2 - Create the Solution'!$F13+'2 - Create the Solution'!$G13+'2 - Create the Solution'!$H13)/12,0)</f>
        <v>0</v>
      </c>
      <c r="V13" s="5">
        <f>IF(V80=TRUE,('2 - Create the Solution'!$D13+'2 - Create the Solution'!$F13+'2 - Create the Solution'!$G13+'2 - Create the Solution'!$H13)/12,0)</f>
        <v>0</v>
      </c>
      <c r="W13" s="5">
        <f>IF(W80=TRUE,('2 - Create the Solution'!$D13+'2 - Create the Solution'!$F13+'2 - Create the Solution'!$G13+'2 - Create the Solution'!$H13)/12,0)</f>
        <v>0</v>
      </c>
      <c r="X13" s="5">
        <f>IF(X80=TRUE,('2 - Create the Solution'!$D13+'2 - Create the Solution'!$F13+'2 - Create the Solution'!$G13+'2 - Create the Solution'!$H13)/12,0)</f>
        <v>0</v>
      </c>
      <c r="Y13" s="5">
        <f>IF(Y80=TRUE,('2 - Create the Solution'!$D13+'2 - Create the Solution'!$F13+'2 - Create the Solution'!$G13+'2 - Create the Solution'!$H13)/12,0)</f>
        <v>0</v>
      </c>
      <c r="Z13" s="5">
        <f>IF(Z80=TRUE,('2 - Create the Solution'!$D13+'2 - Create the Solution'!$F13+'2 - Create the Solution'!$G13+'2 - Create the Solution'!$H13)/12,0)</f>
        <v>0</v>
      </c>
      <c r="AA13" s="5">
        <f>IF(AA80=TRUE,('2 - Create the Solution'!$D13+'2 - Create the Solution'!$F13+'2 - Create the Solution'!$G13+'2 - Create the Solution'!$H13)/12,0)</f>
        <v>0</v>
      </c>
      <c r="AB13" s="5">
        <f>IF(AB80=TRUE,('2 - Create the Solution'!$D13+'2 - Create the Solution'!$F13+'2 - Create the Solution'!$G13+'2 - Create the Solution'!$H13)/12,0)</f>
        <v>0</v>
      </c>
      <c r="AC13" s="5">
        <f>IF(AC80=TRUE,('2 - Create the Solution'!$D13+'2 - Create the Solution'!$F13+'2 - Create the Solution'!$G13+'2 - Create the Solution'!$H13)/12,0)</f>
        <v>0</v>
      </c>
      <c r="AD13" s="5">
        <f>IF(AD80=TRUE,('2 - Create the Solution'!$D13+'2 - Create the Solution'!$F13+'2 - Create the Solution'!$G13+'2 - Create the Solution'!$H13)/12,0)</f>
        <v>0</v>
      </c>
      <c r="AE13" s="5">
        <f>IF(AE80=TRUE,('2 - Create the Solution'!$D13+'2 - Create the Solution'!$F13+'2 - Create the Solution'!$G13+'2 - Create the Solution'!$H13)/12,0)</f>
        <v>0</v>
      </c>
      <c r="AF13" s="5">
        <f>IF(AF80=TRUE,('2 - Create the Solution'!$D13+'2 - Create the Solution'!$F13+'2 - Create the Solution'!$G13+'2 - Create the Solution'!$H13)/12,0)</f>
        <v>0</v>
      </c>
      <c r="AG13" s="5">
        <f>IF(AG80=TRUE,('2 - Create the Solution'!$D13+'2 - Create the Solution'!$F13+'2 - Create the Solution'!$G13+'2 - Create the Solution'!$H13)/12,0)</f>
        <v>0</v>
      </c>
      <c r="AH13" s="5">
        <f>IF(AH80=TRUE,('2 - Create the Solution'!$D13+'2 - Create the Solution'!$F13+'2 - Create the Solution'!$G13+'2 - Create the Solution'!$H13)/12,0)</f>
        <v>0</v>
      </c>
      <c r="AI13" s="5">
        <f>IF(AI80=TRUE,('2 - Create the Solution'!$D13+'2 - Create the Solution'!$F13+'2 - Create the Solution'!$G13+'2 - Create the Solution'!$H13)/12,0)</f>
        <v>0</v>
      </c>
      <c r="AJ13" s="5">
        <f>IF(AJ80=TRUE,('2 - Create the Solution'!$D13+'2 - Create the Solution'!$F13+'2 - Create the Solution'!$G13+'2 - Create the Solution'!$H13)/12,0)</f>
        <v>0</v>
      </c>
      <c r="AK13" s="5">
        <f>IF(AK80=TRUE,('2 - Create the Solution'!$D13+'2 - Create the Solution'!$F13+'2 - Create the Solution'!$G13+'2 - Create the Solution'!$H13)/12,0)</f>
        <v>0</v>
      </c>
      <c r="AL13" s="5">
        <f>IF(AL80=TRUE,('2 - Create the Solution'!$D13+'2 - Create the Solution'!$F13+'2 - Create the Solution'!$G13+'2 - Create the Solution'!$H13)/12,0)</f>
        <v>0</v>
      </c>
      <c r="AM13" s="5">
        <f>IF(AM80=TRUE,('2 - Create the Solution'!$D13+'2 - Create the Solution'!$F13+'2 - Create the Solution'!$G13+'2 - Create the Solution'!$H13)/12,0)</f>
        <v>0</v>
      </c>
      <c r="AN13" s="5">
        <f>IF(AN80=TRUE,('2 - Create the Solution'!$D13+'2 - Create the Solution'!$F13+'2 - Create the Solution'!$G13+'2 - Create the Solution'!$H13)/12,0)</f>
        <v>0</v>
      </c>
      <c r="AO13" s="5">
        <f>IF(AO80=TRUE,('2 - Create the Solution'!$D13+'2 - Create the Solution'!$F13+'2 - Create the Solution'!$G13+'2 - Create the Solution'!$H13)/12,0)</f>
        <v>0</v>
      </c>
      <c r="AP13" s="5">
        <f>IF(AP80=TRUE,('2 - Create the Solution'!$D13+'2 - Create the Solution'!$F13+'2 - Create the Solution'!$G13+'2 - Create the Solution'!$H13)/12,0)</f>
        <v>0</v>
      </c>
      <c r="AQ13" s="5">
        <f>IF(AQ80=TRUE,('2 - Create the Solution'!$D13+'2 - Create the Solution'!$F13+'2 - Create the Solution'!$G13+'2 - Create the Solution'!$H13)/12,0)</f>
        <v>0</v>
      </c>
      <c r="AR13" s="5">
        <f>IF(AR80=TRUE,('2 - Create the Solution'!$D13+'2 - Create the Solution'!$F13+'2 - Create the Solution'!$G13+'2 - Create the Solution'!$H13)/12,0)</f>
        <v>0</v>
      </c>
      <c r="AS13" s="5">
        <f>IF(AS80=TRUE,('2 - Create the Solution'!$D13+'2 - Create the Solution'!$F13+'2 - Create the Solution'!$G13+'2 - Create the Solution'!$H13)/12,0)</f>
        <v>0</v>
      </c>
      <c r="AT13" s="5">
        <f>IF(AT80=TRUE,('2 - Create the Solution'!$D13+'2 - Create the Solution'!$F13+'2 - Create the Solution'!$G13+'2 - Create the Solution'!$H13)/12,0)</f>
        <v>0</v>
      </c>
      <c r="AU13" s="5">
        <f>IF(AU80=TRUE,('2 - Create the Solution'!$D13+'2 - Create the Solution'!$F13+'2 - Create the Solution'!$G13+'2 - Create the Solution'!$H13)/12,0)</f>
        <v>0</v>
      </c>
      <c r="AV13" s="5">
        <f>IF(AV80=TRUE,('2 - Create the Solution'!$D13+'2 - Create the Solution'!$F13+'2 - Create the Solution'!$G13+'2 - Create the Solution'!$H13)/12,0)</f>
        <v>0</v>
      </c>
      <c r="AW13" s="5">
        <f>IF(AW80=TRUE,('2 - Create the Solution'!$D13+'2 - Create the Solution'!$F13+'2 - Create the Solution'!$G13+'2 - Create the Solution'!$H13)/12,0)</f>
        <v>0</v>
      </c>
      <c r="AX13" s="5">
        <f>IF(AX80=TRUE,('2 - Create the Solution'!$D13+'2 - Create the Solution'!$F13+'2 - Create the Solution'!$G13+'2 - Create the Solution'!$H13)/12,0)</f>
        <v>0</v>
      </c>
      <c r="AY13" s="5">
        <f>IF(AY80=TRUE,('2 - Create the Solution'!$D13+'2 - Create the Solution'!$F13+'2 - Create the Solution'!$G13+'2 - Create the Solution'!$H13)/12,0)</f>
        <v>0</v>
      </c>
      <c r="AZ13" s="5">
        <f>IF(AZ80=TRUE,('2 - Create the Solution'!$D13+'2 - Create the Solution'!$F13+'2 - Create the Solution'!$G13+'2 - Create the Solution'!$H13)/12,0)</f>
        <v>0</v>
      </c>
      <c r="BA13" s="5">
        <f>IF(BA80=TRUE,('2 - Create the Solution'!$D13+'2 - Create the Solution'!$F13+'2 - Create the Solution'!$G13+'2 - Create the Solution'!$H13)/12,0)</f>
        <v>0</v>
      </c>
      <c r="BB13" s="5">
        <f>IF(BB80=TRUE,('2 - Create the Solution'!$D13+'2 - Create the Solution'!$F13+'2 - Create the Solution'!$G13+'2 - Create the Solution'!$H13)/12,0)</f>
        <v>0</v>
      </c>
      <c r="BC13" s="5">
        <f>IF(BC80=TRUE,('2 - Create the Solution'!$D13+'2 - Create the Solution'!$F13+'2 - Create the Solution'!$G13+'2 - Create the Solution'!$H13)/12,0)</f>
        <v>0</v>
      </c>
      <c r="BD13" s="5">
        <f>IF(BD80=TRUE,('2 - Create the Solution'!$D13+'2 - Create the Solution'!$F13+'2 - Create the Solution'!$G13+'2 - Create the Solution'!$H13)/12,0)</f>
        <v>0</v>
      </c>
      <c r="BE13" s="5">
        <f>IF(BE80=TRUE,('2 - Create the Solution'!$D13+'2 - Create the Solution'!$F13+'2 - Create the Solution'!$G13+'2 - Create the Solution'!$H13)/12,0)</f>
        <v>0</v>
      </c>
      <c r="BF13" s="5">
        <f>IF(BF80=TRUE,('2 - Create the Solution'!$D13+'2 - Create the Solution'!$F13+'2 - Create the Solution'!$G13+'2 - Create the Solution'!$H13)/12,0)</f>
        <v>0</v>
      </c>
      <c r="BG13" s="5">
        <f>IF(BG80=TRUE,('2 - Create the Solution'!$D13+'2 - Create the Solution'!$F13+'2 - Create the Solution'!$G13+'2 - Create the Solution'!$H13)/12,0)</f>
        <v>0</v>
      </c>
      <c r="BH13" s="5">
        <f>IF(BH80=TRUE,('2 - Create the Solution'!$D13+'2 - Create the Solution'!$F13+'2 - Create the Solution'!$G13+'2 - Create the Solution'!$H13)/12,0)</f>
        <v>0</v>
      </c>
      <c r="BI13" s="5">
        <f>IF(BI80=TRUE,('2 - Create the Solution'!$D13+'2 - Create the Solution'!$F13+'2 - Create the Solution'!$G13+'2 - Create the Solution'!$H13)/12,0)</f>
        <v>0</v>
      </c>
      <c r="BJ13" s="5">
        <f>IF(BJ80=TRUE,('2 - Create the Solution'!$D13+'2 - Create the Solution'!$F13+'2 - Create the Solution'!$G13+'2 - Create the Solution'!$H13)/12,0)</f>
        <v>0</v>
      </c>
      <c r="BK13" s="5">
        <f t="shared" si="0"/>
        <v>0</v>
      </c>
    </row>
    <row r="14" spans="1:63" hidden="1" x14ac:dyDescent="0.6">
      <c r="A14" s="161"/>
      <c r="B14" s="6">
        <f>'2 - Create the Solution'!B14</f>
        <v>0</v>
      </c>
      <c r="C14" s="5">
        <f>IF(C81=TRUE,('2 - Create the Solution'!$D14+'2 - Create the Solution'!$F14+'2 - Create the Solution'!$G14+'2 - Create the Solution'!$H14)/12,0)</f>
        <v>0</v>
      </c>
      <c r="D14" s="5">
        <f>IF(D81=TRUE,('2 - Create the Solution'!$D14+'2 - Create the Solution'!$F14+'2 - Create the Solution'!$G14+'2 - Create the Solution'!$H14)/12,0)</f>
        <v>0</v>
      </c>
      <c r="E14" s="5">
        <f>IF(E81=TRUE,('2 - Create the Solution'!$D14+'2 - Create the Solution'!$F14+'2 - Create the Solution'!$G14+'2 - Create the Solution'!$H14)/12,0)</f>
        <v>0</v>
      </c>
      <c r="F14" s="5">
        <f>IF(F81=TRUE,('2 - Create the Solution'!$D14+'2 - Create the Solution'!$F14+'2 - Create the Solution'!$G14+'2 - Create the Solution'!$H14)/12,0)</f>
        <v>0</v>
      </c>
      <c r="G14" s="5">
        <f>IF(G81=TRUE,('2 - Create the Solution'!$D14+'2 - Create the Solution'!$F14+'2 - Create the Solution'!$G14+'2 - Create the Solution'!$H14)/12,0)</f>
        <v>0</v>
      </c>
      <c r="H14" s="5">
        <f>IF(H81=TRUE,('2 - Create the Solution'!$D14+'2 - Create the Solution'!$F14+'2 - Create the Solution'!$G14+'2 - Create the Solution'!$H14)/12,0)</f>
        <v>0</v>
      </c>
      <c r="I14" s="5">
        <f>IF(I81=TRUE,('2 - Create the Solution'!$D14+'2 - Create the Solution'!$F14+'2 - Create the Solution'!$G14+'2 - Create the Solution'!$H14)/12,0)</f>
        <v>0</v>
      </c>
      <c r="J14" s="5">
        <f>IF(J81=TRUE,('2 - Create the Solution'!$D14+'2 - Create the Solution'!$F14+'2 - Create the Solution'!$G14+'2 - Create the Solution'!$H14)/12,0)</f>
        <v>0</v>
      </c>
      <c r="K14" s="5">
        <f>IF(K81=TRUE,('2 - Create the Solution'!$D14+'2 - Create the Solution'!$F14+'2 - Create the Solution'!$G14+'2 - Create the Solution'!$H14)/12,0)</f>
        <v>0</v>
      </c>
      <c r="L14" s="5">
        <f>IF(L81=TRUE,('2 - Create the Solution'!$D14+'2 - Create the Solution'!$F14+'2 - Create the Solution'!$G14+'2 - Create the Solution'!$H14)/12,0)</f>
        <v>0</v>
      </c>
      <c r="M14" s="5">
        <f>IF(M81=TRUE,('2 - Create the Solution'!$D14+'2 - Create the Solution'!$F14+'2 - Create the Solution'!$G14+'2 - Create the Solution'!$H14)/12,0)</f>
        <v>0</v>
      </c>
      <c r="N14" s="5">
        <f>IF(N81=TRUE,('2 - Create the Solution'!$D14+'2 - Create the Solution'!$F14+'2 - Create the Solution'!$G14+'2 - Create the Solution'!$H14)/12,0)</f>
        <v>0</v>
      </c>
      <c r="O14" s="5">
        <f>IF(O81=TRUE,('2 - Create the Solution'!$D14+'2 - Create the Solution'!$F14+'2 - Create the Solution'!$G14+'2 - Create the Solution'!$H14)/12,0)</f>
        <v>0</v>
      </c>
      <c r="P14" s="5">
        <f>IF(P81=TRUE,('2 - Create the Solution'!$D14+'2 - Create the Solution'!$F14+'2 - Create the Solution'!$G14+'2 - Create the Solution'!$H14)/12,0)</f>
        <v>0</v>
      </c>
      <c r="Q14" s="5">
        <f>IF(Q81=TRUE,('2 - Create the Solution'!$D14+'2 - Create the Solution'!$F14+'2 - Create the Solution'!$G14+'2 - Create the Solution'!$H14)/12,0)</f>
        <v>0</v>
      </c>
      <c r="R14" s="5">
        <f>IF(R81=TRUE,('2 - Create the Solution'!$D14+'2 - Create the Solution'!$F14+'2 - Create the Solution'!$G14+'2 - Create the Solution'!$H14)/12,0)</f>
        <v>0</v>
      </c>
      <c r="S14" s="5">
        <f>IF(S81=TRUE,('2 - Create the Solution'!$D14+'2 - Create the Solution'!$F14+'2 - Create the Solution'!$G14+'2 - Create the Solution'!$H14)/12,0)</f>
        <v>0</v>
      </c>
      <c r="T14" s="5">
        <f>IF(T81=TRUE,('2 - Create the Solution'!$D14+'2 - Create the Solution'!$F14+'2 - Create the Solution'!$G14+'2 - Create the Solution'!$H14)/12,0)</f>
        <v>0</v>
      </c>
      <c r="U14" s="5">
        <f>IF(U81=TRUE,('2 - Create the Solution'!$D14+'2 - Create the Solution'!$F14+'2 - Create the Solution'!$G14+'2 - Create the Solution'!$H14)/12,0)</f>
        <v>0</v>
      </c>
      <c r="V14" s="5">
        <f>IF(V81=TRUE,('2 - Create the Solution'!$D14+'2 - Create the Solution'!$F14+'2 - Create the Solution'!$G14+'2 - Create the Solution'!$H14)/12,0)</f>
        <v>0</v>
      </c>
      <c r="W14" s="5">
        <f>IF(W81=TRUE,('2 - Create the Solution'!$D14+'2 - Create the Solution'!$F14+'2 - Create the Solution'!$G14+'2 - Create the Solution'!$H14)/12,0)</f>
        <v>0</v>
      </c>
      <c r="X14" s="5">
        <f>IF(X81=TRUE,('2 - Create the Solution'!$D14+'2 - Create the Solution'!$F14+'2 - Create the Solution'!$G14+'2 - Create the Solution'!$H14)/12,0)</f>
        <v>0</v>
      </c>
      <c r="Y14" s="5">
        <f>IF(Y81=TRUE,('2 - Create the Solution'!$D14+'2 - Create the Solution'!$F14+'2 - Create the Solution'!$G14+'2 - Create the Solution'!$H14)/12,0)</f>
        <v>0</v>
      </c>
      <c r="Z14" s="5">
        <f>IF(Z81=TRUE,('2 - Create the Solution'!$D14+'2 - Create the Solution'!$F14+'2 - Create the Solution'!$G14+'2 - Create the Solution'!$H14)/12,0)</f>
        <v>0</v>
      </c>
      <c r="AA14" s="5">
        <f>IF(AA81=TRUE,('2 - Create the Solution'!$D14+'2 - Create the Solution'!$F14+'2 - Create the Solution'!$G14+'2 - Create the Solution'!$H14)/12,0)</f>
        <v>0</v>
      </c>
      <c r="AB14" s="5">
        <f>IF(AB81=TRUE,('2 - Create the Solution'!$D14+'2 - Create the Solution'!$F14+'2 - Create the Solution'!$G14+'2 - Create the Solution'!$H14)/12,0)</f>
        <v>0</v>
      </c>
      <c r="AC14" s="5">
        <f>IF(AC81=TRUE,('2 - Create the Solution'!$D14+'2 - Create the Solution'!$F14+'2 - Create the Solution'!$G14+'2 - Create the Solution'!$H14)/12,0)</f>
        <v>0</v>
      </c>
      <c r="AD14" s="5">
        <f>IF(AD81=TRUE,('2 - Create the Solution'!$D14+'2 - Create the Solution'!$F14+'2 - Create the Solution'!$G14+'2 - Create the Solution'!$H14)/12,0)</f>
        <v>0</v>
      </c>
      <c r="AE14" s="5">
        <f>IF(AE81=TRUE,('2 - Create the Solution'!$D14+'2 - Create the Solution'!$F14+'2 - Create the Solution'!$G14+'2 - Create the Solution'!$H14)/12,0)</f>
        <v>0</v>
      </c>
      <c r="AF14" s="5">
        <f>IF(AF81=TRUE,('2 - Create the Solution'!$D14+'2 - Create the Solution'!$F14+'2 - Create the Solution'!$G14+'2 - Create the Solution'!$H14)/12,0)</f>
        <v>0</v>
      </c>
      <c r="AG14" s="5">
        <f>IF(AG81=TRUE,('2 - Create the Solution'!$D14+'2 - Create the Solution'!$F14+'2 - Create the Solution'!$G14+'2 - Create the Solution'!$H14)/12,0)</f>
        <v>0</v>
      </c>
      <c r="AH14" s="5">
        <f>IF(AH81=TRUE,('2 - Create the Solution'!$D14+'2 - Create the Solution'!$F14+'2 - Create the Solution'!$G14+'2 - Create the Solution'!$H14)/12,0)</f>
        <v>0</v>
      </c>
      <c r="AI14" s="5">
        <f>IF(AI81=TRUE,('2 - Create the Solution'!$D14+'2 - Create the Solution'!$F14+'2 - Create the Solution'!$G14+'2 - Create the Solution'!$H14)/12,0)</f>
        <v>0</v>
      </c>
      <c r="AJ14" s="5">
        <f>IF(AJ81=TRUE,('2 - Create the Solution'!$D14+'2 - Create the Solution'!$F14+'2 - Create the Solution'!$G14+'2 - Create the Solution'!$H14)/12,0)</f>
        <v>0</v>
      </c>
      <c r="AK14" s="5">
        <f>IF(AK81=TRUE,('2 - Create the Solution'!$D14+'2 - Create the Solution'!$F14+'2 - Create the Solution'!$G14+'2 - Create the Solution'!$H14)/12,0)</f>
        <v>0</v>
      </c>
      <c r="AL14" s="5">
        <f>IF(AL81=TRUE,('2 - Create the Solution'!$D14+'2 - Create the Solution'!$F14+'2 - Create the Solution'!$G14+'2 - Create the Solution'!$H14)/12,0)</f>
        <v>0</v>
      </c>
      <c r="AM14" s="5">
        <f>IF(AM81=TRUE,('2 - Create the Solution'!$D14+'2 - Create the Solution'!$F14+'2 - Create the Solution'!$G14+'2 - Create the Solution'!$H14)/12,0)</f>
        <v>0</v>
      </c>
      <c r="AN14" s="5">
        <f>IF(AN81=TRUE,('2 - Create the Solution'!$D14+'2 - Create the Solution'!$F14+'2 - Create the Solution'!$G14+'2 - Create the Solution'!$H14)/12,0)</f>
        <v>0</v>
      </c>
      <c r="AO14" s="5">
        <f>IF(AO81=TRUE,('2 - Create the Solution'!$D14+'2 - Create the Solution'!$F14+'2 - Create the Solution'!$G14+'2 - Create the Solution'!$H14)/12,0)</f>
        <v>0</v>
      </c>
      <c r="AP14" s="5">
        <f>IF(AP81=TRUE,('2 - Create the Solution'!$D14+'2 - Create the Solution'!$F14+'2 - Create the Solution'!$G14+'2 - Create the Solution'!$H14)/12,0)</f>
        <v>0</v>
      </c>
      <c r="AQ14" s="5">
        <f>IF(AQ81=TRUE,('2 - Create the Solution'!$D14+'2 - Create the Solution'!$F14+'2 - Create the Solution'!$G14+'2 - Create the Solution'!$H14)/12,0)</f>
        <v>0</v>
      </c>
      <c r="AR14" s="5">
        <f>IF(AR81=TRUE,('2 - Create the Solution'!$D14+'2 - Create the Solution'!$F14+'2 - Create the Solution'!$G14+'2 - Create the Solution'!$H14)/12,0)</f>
        <v>0</v>
      </c>
      <c r="AS14" s="5">
        <f>IF(AS81=TRUE,('2 - Create the Solution'!$D14+'2 - Create the Solution'!$F14+'2 - Create the Solution'!$G14+'2 - Create the Solution'!$H14)/12,0)</f>
        <v>0</v>
      </c>
      <c r="AT14" s="5">
        <f>IF(AT81=TRUE,('2 - Create the Solution'!$D14+'2 - Create the Solution'!$F14+'2 - Create the Solution'!$G14+'2 - Create the Solution'!$H14)/12,0)</f>
        <v>0</v>
      </c>
      <c r="AU14" s="5">
        <f>IF(AU81=TRUE,('2 - Create the Solution'!$D14+'2 - Create the Solution'!$F14+'2 - Create the Solution'!$G14+'2 - Create the Solution'!$H14)/12,0)</f>
        <v>0</v>
      </c>
      <c r="AV14" s="5">
        <f>IF(AV81=TRUE,('2 - Create the Solution'!$D14+'2 - Create the Solution'!$F14+'2 - Create the Solution'!$G14+'2 - Create the Solution'!$H14)/12,0)</f>
        <v>0</v>
      </c>
      <c r="AW14" s="5">
        <f>IF(AW81=TRUE,('2 - Create the Solution'!$D14+'2 - Create the Solution'!$F14+'2 - Create the Solution'!$G14+'2 - Create the Solution'!$H14)/12,0)</f>
        <v>0</v>
      </c>
      <c r="AX14" s="5">
        <f>IF(AX81=TRUE,('2 - Create the Solution'!$D14+'2 - Create the Solution'!$F14+'2 - Create the Solution'!$G14+'2 - Create the Solution'!$H14)/12,0)</f>
        <v>0</v>
      </c>
      <c r="AY14" s="5">
        <f>IF(AY81=TRUE,('2 - Create the Solution'!$D14+'2 - Create the Solution'!$F14+'2 - Create the Solution'!$G14+'2 - Create the Solution'!$H14)/12,0)</f>
        <v>0</v>
      </c>
      <c r="AZ14" s="5">
        <f>IF(AZ81=TRUE,('2 - Create the Solution'!$D14+'2 - Create the Solution'!$F14+'2 - Create the Solution'!$G14+'2 - Create the Solution'!$H14)/12,0)</f>
        <v>0</v>
      </c>
      <c r="BA14" s="5">
        <f>IF(BA81=TRUE,('2 - Create the Solution'!$D14+'2 - Create the Solution'!$F14+'2 - Create the Solution'!$G14+'2 - Create the Solution'!$H14)/12,0)</f>
        <v>0</v>
      </c>
      <c r="BB14" s="5">
        <f>IF(BB81=TRUE,('2 - Create the Solution'!$D14+'2 - Create the Solution'!$F14+'2 - Create the Solution'!$G14+'2 - Create the Solution'!$H14)/12,0)</f>
        <v>0</v>
      </c>
      <c r="BC14" s="5">
        <f>IF(BC81=TRUE,('2 - Create the Solution'!$D14+'2 - Create the Solution'!$F14+'2 - Create the Solution'!$G14+'2 - Create the Solution'!$H14)/12,0)</f>
        <v>0</v>
      </c>
      <c r="BD14" s="5">
        <f>IF(BD81=TRUE,('2 - Create the Solution'!$D14+'2 - Create the Solution'!$F14+'2 - Create the Solution'!$G14+'2 - Create the Solution'!$H14)/12,0)</f>
        <v>0</v>
      </c>
      <c r="BE14" s="5">
        <f>IF(BE81=TRUE,('2 - Create the Solution'!$D14+'2 - Create the Solution'!$F14+'2 - Create the Solution'!$G14+'2 - Create the Solution'!$H14)/12,0)</f>
        <v>0</v>
      </c>
      <c r="BF14" s="5">
        <f>IF(BF81=TRUE,('2 - Create the Solution'!$D14+'2 - Create the Solution'!$F14+'2 - Create the Solution'!$G14+'2 - Create the Solution'!$H14)/12,0)</f>
        <v>0</v>
      </c>
      <c r="BG14" s="5">
        <f>IF(BG81=TRUE,('2 - Create the Solution'!$D14+'2 - Create the Solution'!$F14+'2 - Create the Solution'!$G14+'2 - Create the Solution'!$H14)/12,0)</f>
        <v>0</v>
      </c>
      <c r="BH14" s="5">
        <f>IF(BH81=TRUE,('2 - Create the Solution'!$D14+'2 - Create the Solution'!$F14+'2 - Create the Solution'!$G14+'2 - Create the Solution'!$H14)/12,0)</f>
        <v>0</v>
      </c>
      <c r="BI14" s="5">
        <f>IF(BI81=TRUE,('2 - Create the Solution'!$D14+'2 - Create the Solution'!$F14+'2 - Create the Solution'!$G14+'2 - Create the Solution'!$H14)/12,0)</f>
        <v>0</v>
      </c>
      <c r="BJ14" s="5">
        <f>IF(BJ81=TRUE,('2 - Create the Solution'!$D14+'2 - Create the Solution'!$F14+'2 - Create the Solution'!$G14+'2 - Create the Solution'!$H14)/12,0)</f>
        <v>0</v>
      </c>
      <c r="BK14" s="5">
        <f>SUM(C14:BJ14)</f>
        <v>0</v>
      </c>
    </row>
    <row r="15" spans="1:63" hidden="1" x14ac:dyDescent="0.6">
      <c r="A15" s="128"/>
      <c r="B15" s="6"/>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row>
    <row r="16" spans="1:63" hidden="1" x14ac:dyDescent="0.6">
      <c r="A16" s="161" t="s">
        <v>254</v>
      </c>
      <c r="B16" s="6" t="str">
        <f>'2 - Create the Solution'!B4</f>
        <v>&lt;Example: Office 365 (E SKU)&gt;</v>
      </c>
      <c r="C16" s="5"/>
      <c r="D16" s="5"/>
      <c r="E16" s="5"/>
      <c r="F16" s="5"/>
      <c r="G16" s="5"/>
      <c r="H16" s="5"/>
      <c r="I16" s="5"/>
      <c r="J16" s="5"/>
      <c r="K16" s="5"/>
      <c r="L16" s="5"/>
      <c r="M16" s="5"/>
      <c r="N16" s="5"/>
      <c r="O16" s="5">
        <f>C4*'2 - Create the Solution'!$I$23</f>
        <v>68.75</v>
      </c>
      <c r="P16" s="5">
        <f>D4*'2 - Create the Solution'!$I$23</f>
        <v>68.75</v>
      </c>
      <c r="Q16" s="5">
        <f>E4*'2 - Create the Solution'!$I$23</f>
        <v>68.75</v>
      </c>
      <c r="R16" s="5">
        <f>F4*'2 - Create the Solution'!$I$23</f>
        <v>68.75</v>
      </c>
      <c r="S16" s="5">
        <f>G4*'2 - Create the Solution'!$I$23</f>
        <v>68.75</v>
      </c>
      <c r="T16" s="5">
        <f>H4*'2 - Create the Solution'!$I$23</f>
        <v>68.75</v>
      </c>
      <c r="U16" s="5">
        <f>I4*'2 - Create the Solution'!$I$23</f>
        <v>68.75</v>
      </c>
      <c r="V16" s="5">
        <f>J4*'2 - Create the Solution'!$I$23</f>
        <v>68.75</v>
      </c>
      <c r="W16" s="5">
        <f>K4*'2 - Create the Solution'!$I$23</f>
        <v>68.75</v>
      </c>
      <c r="X16" s="5">
        <f>L4*'2 - Create the Solution'!$I$23</f>
        <v>68.75</v>
      </c>
      <c r="Y16" s="5">
        <f>M4*'2 - Create the Solution'!$I$23</f>
        <v>68.75</v>
      </c>
      <c r="Z16" s="5">
        <f>N4*'2 - Create the Solution'!$I$23</f>
        <v>68.75</v>
      </c>
      <c r="AA16" s="5">
        <f>O4*'2 - Create the Solution'!$I$23</f>
        <v>68.75</v>
      </c>
      <c r="AB16" s="5">
        <f>P4*'2 - Create the Solution'!$I$23</f>
        <v>68.75</v>
      </c>
      <c r="AC16" s="5">
        <f>Q4*'2 - Create the Solution'!$I$23</f>
        <v>68.75</v>
      </c>
      <c r="AD16" s="5">
        <f>R4*'2 - Create the Solution'!$I$23</f>
        <v>68.75</v>
      </c>
      <c r="AE16" s="5">
        <f>S4*'2 - Create the Solution'!$I$23</f>
        <v>68.75</v>
      </c>
      <c r="AF16" s="5">
        <f>T4*'2 - Create the Solution'!$I$23</f>
        <v>68.75</v>
      </c>
      <c r="AG16" s="5">
        <f>U4*'2 - Create the Solution'!$I$23</f>
        <v>68.75</v>
      </c>
      <c r="AH16" s="5">
        <f>V4*'2 - Create the Solution'!$I$23</f>
        <v>68.75</v>
      </c>
      <c r="AI16" s="5">
        <f>W4*'2 - Create the Solution'!$I$23</f>
        <v>68.75</v>
      </c>
      <c r="AJ16" s="5">
        <f>X4*'2 - Create the Solution'!$I$23</f>
        <v>68.75</v>
      </c>
      <c r="AK16" s="5">
        <f>Y4*'2 - Create the Solution'!$I$23</f>
        <v>68.75</v>
      </c>
      <c r="AL16" s="5">
        <f>Z4*'2 - Create the Solution'!$I$23</f>
        <v>68.75</v>
      </c>
      <c r="AM16" s="5">
        <f>AA4*'2 - Create the Solution'!$I$23</f>
        <v>68.75</v>
      </c>
      <c r="AN16" s="5">
        <f>AB4*'2 - Create the Solution'!$I$23</f>
        <v>68.75</v>
      </c>
      <c r="AO16" s="5">
        <f>AC4*'2 - Create the Solution'!$I$23</f>
        <v>68.75</v>
      </c>
      <c r="AP16" s="5">
        <f>AD4*'2 - Create the Solution'!$I$23</f>
        <v>68.75</v>
      </c>
      <c r="AQ16" s="5">
        <f>AE4*'2 - Create the Solution'!$I$23</f>
        <v>68.75</v>
      </c>
      <c r="AR16" s="5">
        <f>AF4*'2 - Create the Solution'!$I$23</f>
        <v>68.75</v>
      </c>
      <c r="AS16" s="5">
        <f>AG4*'2 - Create the Solution'!$I$23</f>
        <v>68.75</v>
      </c>
      <c r="AT16" s="5">
        <f>AH4*'2 - Create the Solution'!$I$23</f>
        <v>68.75</v>
      </c>
      <c r="AU16" s="5">
        <f>AI4*'2 - Create the Solution'!$I$23</f>
        <v>68.75</v>
      </c>
      <c r="AV16" s="5">
        <f>AJ4*'2 - Create the Solution'!$I$23</f>
        <v>68.75</v>
      </c>
      <c r="AW16" s="5">
        <f>AK4*'2 - Create the Solution'!$I$23</f>
        <v>68.75</v>
      </c>
      <c r="AX16" s="5">
        <f>AL4*'2 - Create the Solution'!$I$23</f>
        <v>68.75</v>
      </c>
      <c r="AY16" s="5">
        <f>AM4*'2 - Create the Solution'!$I$23</f>
        <v>68.75</v>
      </c>
      <c r="AZ16" s="5">
        <f>AN4*'2 - Create the Solution'!$I$23</f>
        <v>68.75</v>
      </c>
      <c r="BA16" s="5">
        <f>AO4*'2 - Create the Solution'!$I$23</f>
        <v>68.75</v>
      </c>
      <c r="BB16" s="5">
        <f>AP4*'2 - Create the Solution'!$I$23</f>
        <v>68.75</v>
      </c>
      <c r="BC16" s="5">
        <f>AQ4*'2 - Create the Solution'!$I$23</f>
        <v>68.75</v>
      </c>
      <c r="BD16" s="5">
        <f>AR4*'2 - Create the Solution'!$I$23</f>
        <v>68.75</v>
      </c>
      <c r="BE16" s="5">
        <f>AS4*'2 - Create the Solution'!$I$23</f>
        <v>68.75</v>
      </c>
      <c r="BF16" s="5">
        <f>AT4*'2 - Create the Solution'!$I$23</f>
        <v>68.75</v>
      </c>
      <c r="BG16" s="5">
        <f>AU4*'2 - Create the Solution'!$I$23</f>
        <v>68.75</v>
      </c>
      <c r="BH16" s="5">
        <f>AV4*'2 - Create the Solution'!$I$23</f>
        <v>68.75</v>
      </c>
      <c r="BI16" s="5">
        <f>AW4*'2 - Create the Solution'!$I$23</f>
        <v>68.75</v>
      </c>
      <c r="BJ16" s="5">
        <f>AX4*'2 - Create the Solution'!$I$23</f>
        <v>68.75</v>
      </c>
      <c r="BK16" s="5">
        <f t="shared" ref="BK16:BK26" si="1">SUM(C16:BJ16)</f>
        <v>3300</v>
      </c>
    </row>
    <row r="17" spans="1:63" hidden="1" x14ac:dyDescent="0.6">
      <c r="A17" s="161"/>
      <c r="B17" s="6" t="str">
        <f>'2 - Create the Solution'!B5</f>
        <v>&lt;Example: Enterprise Mobility Suite&gt;</v>
      </c>
      <c r="C17" s="5"/>
      <c r="D17" s="5"/>
      <c r="E17" s="5"/>
      <c r="F17" s="5"/>
      <c r="G17" s="5"/>
      <c r="H17" s="5"/>
      <c r="I17" s="5"/>
      <c r="J17" s="5"/>
      <c r="K17" s="5"/>
      <c r="L17" s="5"/>
      <c r="M17" s="5"/>
      <c r="N17" s="5"/>
      <c r="O17" s="5">
        <f>C5*'2 - Create the Solution'!$I$23</f>
        <v>0</v>
      </c>
      <c r="P17" s="5">
        <f>D5*'2 - Create the Solution'!$I$23</f>
        <v>0</v>
      </c>
      <c r="Q17" s="5">
        <f>E5*'2 - Create the Solution'!$I$23</f>
        <v>18.75</v>
      </c>
      <c r="R17" s="5">
        <f>F5*'2 - Create the Solution'!$I$23</f>
        <v>18.75</v>
      </c>
      <c r="S17" s="5">
        <f>G5*'2 - Create the Solution'!$I$23</f>
        <v>18.75</v>
      </c>
      <c r="T17" s="5">
        <f>H5*'2 - Create the Solution'!$I$23</f>
        <v>18.75</v>
      </c>
      <c r="U17" s="5">
        <f>I5*'2 - Create the Solution'!$I$23</f>
        <v>18.75</v>
      </c>
      <c r="V17" s="5">
        <f>J5*'2 - Create the Solution'!$I$23</f>
        <v>18.75</v>
      </c>
      <c r="W17" s="5">
        <f>K5*'2 - Create the Solution'!$I$23</f>
        <v>18.75</v>
      </c>
      <c r="X17" s="5">
        <f>L5*'2 - Create the Solution'!$I$23</f>
        <v>18.75</v>
      </c>
      <c r="Y17" s="5">
        <f>M5*'2 - Create the Solution'!$I$23</f>
        <v>18.75</v>
      </c>
      <c r="Z17" s="5">
        <f>N5*'2 - Create the Solution'!$I$23</f>
        <v>18.75</v>
      </c>
      <c r="AA17" s="5">
        <f>O5*'2 - Create the Solution'!$I$23</f>
        <v>18.75</v>
      </c>
      <c r="AB17" s="5">
        <f>P5*'2 - Create the Solution'!$I$23</f>
        <v>18.75</v>
      </c>
      <c r="AC17" s="5">
        <f>Q5*'2 - Create the Solution'!$I$23</f>
        <v>18.75</v>
      </c>
      <c r="AD17" s="5">
        <f>R5*'2 - Create the Solution'!$I$23</f>
        <v>18.75</v>
      </c>
      <c r="AE17" s="5">
        <f>S5*'2 - Create the Solution'!$I$23</f>
        <v>18.75</v>
      </c>
      <c r="AF17" s="5">
        <f>T5*'2 - Create the Solution'!$I$23</f>
        <v>18.75</v>
      </c>
      <c r="AG17" s="5">
        <f>U5*'2 - Create the Solution'!$I$23</f>
        <v>18.75</v>
      </c>
      <c r="AH17" s="5">
        <f>V5*'2 - Create the Solution'!$I$23</f>
        <v>18.75</v>
      </c>
      <c r="AI17" s="5">
        <f>W5*'2 - Create the Solution'!$I$23</f>
        <v>18.75</v>
      </c>
      <c r="AJ17" s="5">
        <f>X5*'2 - Create the Solution'!$I$23</f>
        <v>18.75</v>
      </c>
      <c r="AK17" s="5">
        <f>Y5*'2 - Create the Solution'!$I$23</f>
        <v>18.75</v>
      </c>
      <c r="AL17" s="5">
        <f>Z5*'2 - Create the Solution'!$I$23</f>
        <v>18.75</v>
      </c>
      <c r="AM17" s="5">
        <f>AA5*'2 - Create the Solution'!$I$23</f>
        <v>18.75</v>
      </c>
      <c r="AN17" s="5">
        <f>AB5*'2 - Create the Solution'!$I$23</f>
        <v>18.75</v>
      </c>
      <c r="AO17" s="5">
        <f>AC5*'2 - Create the Solution'!$I$23</f>
        <v>18.75</v>
      </c>
      <c r="AP17" s="5">
        <f>AD5*'2 - Create the Solution'!$I$23</f>
        <v>18.75</v>
      </c>
      <c r="AQ17" s="5">
        <f>AE5*'2 - Create the Solution'!$I$23</f>
        <v>18.75</v>
      </c>
      <c r="AR17" s="5">
        <f>AF5*'2 - Create the Solution'!$I$23</f>
        <v>18.75</v>
      </c>
      <c r="AS17" s="5">
        <f>AG5*'2 - Create the Solution'!$I$23</f>
        <v>18.75</v>
      </c>
      <c r="AT17" s="5">
        <f>AH5*'2 - Create the Solution'!$I$23</f>
        <v>18.75</v>
      </c>
      <c r="AU17" s="5">
        <f>AI5*'2 - Create the Solution'!$I$23</f>
        <v>18.75</v>
      </c>
      <c r="AV17" s="5">
        <f>AJ5*'2 - Create the Solution'!$I$23</f>
        <v>18.75</v>
      </c>
      <c r="AW17" s="5">
        <f>AK5*'2 - Create the Solution'!$I$23</f>
        <v>18.75</v>
      </c>
      <c r="AX17" s="5">
        <f>AL5*'2 - Create the Solution'!$I$23</f>
        <v>18.75</v>
      </c>
      <c r="AY17" s="5">
        <f>AM5*'2 - Create the Solution'!$I$23</f>
        <v>18.75</v>
      </c>
      <c r="AZ17" s="5">
        <f>AN5*'2 - Create the Solution'!$I$23</f>
        <v>18.75</v>
      </c>
      <c r="BA17" s="5">
        <f>AO5*'2 - Create the Solution'!$I$23</f>
        <v>18.75</v>
      </c>
      <c r="BB17" s="5">
        <f>AP5*'2 - Create the Solution'!$I$23</f>
        <v>18.75</v>
      </c>
      <c r="BC17" s="5">
        <f>AQ5*'2 - Create the Solution'!$I$23</f>
        <v>18.75</v>
      </c>
      <c r="BD17" s="5">
        <f>AR5*'2 - Create the Solution'!$I$23</f>
        <v>18.75</v>
      </c>
      <c r="BE17" s="5">
        <f>AS5*'2 - Create the Solution'!$I$23</f>
        <v>18.75</v>
      </c>
      <c r="BF17" s="5">
        <f>AT5*'2 - Create the Solution'!$I$23</f>
        <v>18.75</v>
      </c>
      <c r="BG17" s="5">
        <f>AU5*'2 - Create the Solution'!$I$23</f>
        <v>18.75</v>
      </c>
      <c r="BH17" s="5">
        <f>AV5*'2 - Create the Solution'!$I$23</f>
        <v>18.75</v>
      </c>
      <c r="BI17" s="5">
        <f>AW5*'2 - Create the Solution'!$I$23</f>
        <v>18.75</v>
      </c>
      <c r="BJ17" s="5">
        <f>AX5*'2 - Create the Solution'!$I$23</f>
        <v>18.75</v>
      </c>
      <c r="BK17" s="5">
        <f t="shared" si="1"/>
        <v>862.5</v>
      </c>
    </row>
    <row r="18" spans="1:63" hidden="1" x14ac:dyDescent="0.6">
      <c r="A18" s="161"/>
      <c r="B18" s="6" t="str">
        <f>'2 - Create the Solution'!B6</f>
        <v>&lt;Example: Automated Backup, Disaster Recovery, &amp; Monitoring&gt;</v>
      </c>
      <c r="C18" s="5"/>
      <c r="D18" s="5"/>
      <c r="E18" s="5"/>
      <c r="F18" s="5"/>
      <c r="G18" s="5"/>
      <c r="H18" s="5"/>
      <c r="I18" s="5"/>
      <c r="J18" s="5"/>
      <c r="K18" s="5"/>
      <c r="L18" s="5"/>
      <c r="M18" s="5"/>
      <c r="N18" s="5"/>
      <c r="O18" s="5">
        <f>C6*'2 - Create the Solution'!$I$23</f>
        <v>0</v>
      </c>
      <c r="P18" s="5">
        <f>D6*'2 - Create the Solution'!$I$23</f>
        <v>0</v>
      </c>
      <c r="Q18" s="5">
        <f>E6*'2 - Create the Solution'!$I$23</f>
        <v>0</v>
      </c>
      <c r="R18" s="5">
        <f>F6*'2 - Create the Solution'!$I$23</f>
        <v>0</v>
      </c>
      <c r="S18" s="5">
        <f>G6*'2 - Create the Solution'!$I$23</f>
        <v>0</v>
      </c>
      <c r="T18" s="5">
        <f>H6*'2 - Create the Solution'!$I$23</f>
        <v>31.25</v>
      </c>
      <c r="U18" s="5">
        <f>I6*'2 - Create the Solution'!$I$23</f>
        <v>31.25</v>
      </c>
      <c r="V18" s="5">
        <f>J6*'2 - Create the Solution'!$I$23</f>
        <v>31.25</v>
      </c>
      <c r="W18" s="5">
        <f>K6*'2 - Create the Solution'!$I$23</f>
        <v>31.25</v>
      </c>
      <c r="X18" s="5">
        <f>L6*'2 - Create the Solution'!$I$23</f>
        <v>31.25</v>
      </c>
      <c r="Y18" s="5">
        <f>M6*'2 - Create the Solution'!$I$23</f>
        <v>31.25</v>
      </c>
      <c r="Z18" s="5">
        <f>N6*'2 - Create the Solution'!$I$23</f>
        <v>31.25</v>
      </c>
      <c r="AA18" s="5">
        <f>O6*'2 - Create the Solution'!$I$23</f>
        <v>31.25</v>
      </c>
      <c r="AB18" s="5">
        <f>P6*'2 - Create the Solution'!$I$23</f>
        <v>31.25</v>
      </c>
      <c r="AC18" s="5">
        <f>Q6*'2 - Create the Solution'!$I$23</f>
        <v>31.25</v>
      </c>
      <c r="AD18" s="5">
        <f>R6*'2 - Create the Solution'!$I$23</f>
        <v>31.25</v>
      </c>
      <c r="AE18" s="5">
        <f>S6*'2 - Create the Solution'!$I$23</f>
        <v>31.25</v>
      </c>
      <c r="AF18" s="5">
        <f>T6*'2 - Create the Solution'!$I$23</f>
        <v>31.25</v>
      </c>
      <c r="AG18" s="5">
        <f>U6*'2 - Create the Solution'!$I$23</f>
        <v>31.25</v>
      </c>
      <c r="AH18" s="5">
        <f>V6*'2 - Create the Solution'!$I$23</f>
        <v>31.25</v>
      </c>
      <c r="AI18" s="5">
        <f>W6*'2 - Create the Solution'!$I$23</f>
        <v>31.25</v>
      </c>
      <c r="AJ18" s="5">
        <f>X6*'2 - Create the Solution'!$I$23</f>
        <v>31.25</v>
      </c>
      <c r="AK18" s="5">
        <f>Y6*'2 - Create the Solution'!$I$23</f>
        <v>31.25</v>
      </c>
      <c r="AL18" s="5">
        <f>Z6*'2 - Create the Solution'!$I$23</f>
        <v>31.25</v>
      </c>
      <c r="AM18" s="5">
        <f>AA6*'2 - Create the Solution'!$I$23</f>
        <v>31.25</v>
      </c>
      <c r="AN18" s="5">
        <f>AB6*'2 - Create the Solution'!$I$23</f>
        <v>31.25</v>
      </c>
      <c r="AO18" s="5">
        <f>AC6*'2 - Create the Solution'!$I$23</f>
        <v>31.25</v>
      </c>
      <c r="AP18" s="5">
        <f>AD6*'2 - Create the Solution'!$I$23</f>
        <v>31.25</v>
      </c>
      <c r="AQ18" s="5">
        <f>AE6*'2 - Create the Solution'!$I$23</f>
        <v>31.25</v>
      </c>
      <c r="AR18" s="5">
        <f>AF6*'2 - Create the Solution'!$I$23</f>
        <v>31.25</v>
      </c>
      <c r="AS18" s="5">
        <f>AG6*'2 - Create the Solution'!$I$23</f>
        <v>31.25</v>
      </c>
      <c r="AT18" s="5">
        <f>AH6*'2 - Create the Solution'!$I$23</f>
        <v>31.25</v>
      </c>
      <c r="AU18" s="5">
        <f>AI6*'2 - Create the Solution'!$I$23</f>
        <v>31.25</v>
      </c>
      <c r="AV18" s="5">
        <f>AJ6*'2 - Create the Solution'!$I$23</f>
        <v>31.25</v>
      </c>
      <c r="AW18" s="5">
        <f>AK6*'2 - Create the Solution'!$I$23</f>
        <v>31.25</v>
      </c>
      <c r="AX18" s="5">
        <f>AL6*'2 - Create the Solution'!$I$23</f>
        <v>31.25</v>
      </c>
      <c r="AY18" s="5">
        <f>AM6*'2 - Create the Solution'!$I$23</f>
        <v>31.25</v>
      </c>
      <c r="AZ18" s="5">
        <f>AN6*'2 - Create the Solution'!$I$23</f>
        <v>31.25</v>
      </c>
      <c r="BA18" s="5">
        <f>AO6*'2 - Create the Solution'!$I$23</f>
        <v>31.25</v>
      </c>
      <c r="BB18" s="5">
        <f>AP6*'2 - Create the Solution'!$I$23</f>
        <v>31.25</v>
      </c>
      <c r="BC18" s="5">
        <f>AQ6*'2 - Create the Solution'!$I$23</f>
        <v>31.25</v>
      </c>
      <c r="BD18" s="5">
        <f>AR6*'2 - Create the Solution'!$I$23</f>
        <v>31.25</v>
      </c>
      <c r="BE18" s="5">
        <f>AS6*'2 - Create the Solution'!$I$23</f>
        <v>31.25</v>
      </c>
      <c r="BF18" s="5">
        <f>AT6*'2 - Create the Solution'!$I$23</f>
        <v>31.25</v>
      </c>
      <c r="BG18" s="5">
        <f>AU6*'2 - Create the Solution'!$I$23</f>
        <v>31.25</v>
      </c>
      <c r="BH18" s="5">
        <f>AV6*'2 - Create the Solution'!$I$23</f>
        <v>31.25</v>
      </c>
      <c r="BI18" s="5">
        <f>AW6*'2 - Create the Solution'!$I$23</f>
        <v>31.25</v>
      </c>
      <c r="BJ18" s="5">
        <f>AX6*'2 - Create the Solution'!$I$23</f>
        <v>31.25</v>
      </c>
      <c r="BK18" s="5">
        <f t="shared" si="1"/>
        <v>1343.75</v>
      </c>
    </row>
    <row r="19" spans="1:63" hidden="1" x14ac:dyDescent="0.6">
      <c r="A19" s="161"/>
      <c r="B19" s="6">
        <f>'2 - Create the Solution'!B7</f>
        <v>0</v>
      </c>
      <c r="C19" s="5"/>
      <c r="D19" s="5"/>
      <c r="E19" s="5"/>
      <c r="F19" s="5"/>
      <c r="G19" s="5"/>
      <c r="H19" s="5"/>
      <c r="I19" s="5"/>
      <c r="J19" s="5"/>
      <c r="K19" s="5"/>
      <c r="L19" s="5"/>
      <c r="M19" s="5"/>
      <c r="N19" s="5"/>
      <c r="O19" s="5">
        <f>C7*'2 - Create the Solution'!$I$23</f>
        <v>0</v>
      </c>
      <c r="P19" s="5">
        <f>D7*'2 - Create the Solution'!$I$23</f>
        <v>0</v>
      </c>
      <c r="Q19" s="5">
        <f>E7*'2 - Create the Solution'!$I$23</f>
        <v>0</v>
      </c>
      <c r="R19" s="5">
        <f>F7*'2 - Create the Solution'!$I$23</f>
        <v>0</v>
      </c>
      <c r="S19" s="5">
        <f>G7*'2 - Create the Solution'!$I$23</f>
        <v>0</v>
      </c>
      <c r="T19" s="5">
        <f>H7*'2 - Create the Solution'!$I$23</f>
        <v>0</v>
      </c>
      <c r="U19" s="5">
        <f>I7*'2 - Create the Solution'!$I$23</f>
        <v>0</v>
      </c>
      <c r="V19" s="5">
        <f>J7*'2 - Create the Solution'!$I$23</f>
        <v>0</v>
      </c>
      <c r="W19" s="5">
        <f>K7*'2 - Create the Solution'!$I$23</f>
        <v>0</v>
      </c>
      <c r="X19" s="5">
        <f>L7*'2 - Create the Solution'!$I$23</f>
        <v>0</v>
      </c>
      <c r="Y19" s="5">
        <f>M7*'2 - Create the Solution'!$I$23</f>
        <v>0</v>
      </c>
      <c r="Z19" s="5">
        <f>N7*'2 - Create the Solution'!$I$23</f>
        <v>0</v>
      </c>
      <c r="AA19" s="5">
        <f>O7*'2 - Create the Solution'!$I$23</f>
        <v>0</v>
      </c>
      <c r="AB19" s="5">
        <f>P7*'2 - Create the Solution'!$I$23</f>
        <v>0</v>
      </c>
      <c r="AC19" s="5">
        <f>Q7*'2 - Create the Solution'!$I$23</f>
        <v>0</v>
      </c>
      <c r="AD19" s="5">
        <f>R7*'2 - Create the Solution'!$I$23</f>
        <v>0</v>
      </c>
      <c r="AE19" s="5">
        <f>S7*'2 - Create the Solution'!$I$23</f>
        <v>0</v>
      </c>
      <c r="AF19" s="5">
        <f>T7*'2 - Create the Solution'!$I$23</f>
        <v>0</v>
      </c>
      <c r="AG19" s="5">
        <f>U7*'2 - Create the Solution'!$I$23</f>
        <v>0</v>
      </c>
      <c r="AH19" s="5">
        <f>V7*'2 - Create the Solution'!$I$23</f>
        <v>0</v>
      </c>
      <c r="AI19" s="5">
        <f>W7*'2 - Create the Solution'!$I$23</f>
        <v>0</v>
      </c>
      <c r="AJ19" s="5">
        <f>X7*'2 - Create the Solution'!$I$23</f>
        <v>0</v>
      </c>
      <c r="AK19" s="5">
        <f>Y7*'2 - Create the Solution'!$I$23</f>
        <v>0</v>
      </c>
      <c r="AL19" s="5">
        <f>Z7*'2 - Create the Solution'!$I$23</f>
        <v>0</v>
      </c>
      <c r="AM19" s="5">
        <f>AA7*'2 - Create the Solution'!$I$23</f>
        <v>0</v>
      </c>
      <c r="AN19" s="5">
        <f>AB7*'2 - Create the Solution'!$I$23</f>
        <v>0</v>
      </c>
      <c r="AO19" s="5">
        <f>AC7*'2 - Create the Solution'!$I$23</f>
        <v>0</v>
      </c>
      <c r="AP19" s="5">
        <f>AD7*'2 - Create the Solution'!$I$23</f>
        <v>0</v>
      </c>
      <c r="AQ19" s="5">
        <f>AE7*'2 - Create the Solution'!$I$23</f>
        <v>0</v>
      </c>
      <c r="AR19" s="5">
        <f>AF7*'2 - Create the Solution'!$I$23</f>
        <v>0</v>
      </c>
      <c r="AS19" s="5">
        <f>AG7*'2 - Create the Solution'!$I$23</f>
        <v>0</v>
      </c>
      <c r="AT19" s="5">
        <f>AH7*'2 - Create the Solution'!$I$23</f>
        <v>0</v>
      </c>
      <c r="AU19" s="5">
        <f>AI7*'2 - Create the Solution'!$I$23</f>
        <v>0</v>
      </c>
      <c r="AV19" s="5">
        <f>AJ7*'2 - Create the Solution'!$I$23</f>
        <v>0</v>
      </c>
      <c r="AW19" s="5">
        <f>AK7*'2 - Create the Solution'!$I$23</f>
        <v>0</v>
      </c>
      <c r="AX19" s="5">
        <f>AL7*'2 - Create the Solution'!$I$23</f>
        <v>0</v>
      </c>
      <c r="AY19" s="5">
        <f>AM7*'2 - Create the Solution'!$I$23</f>
        <v>0</v>
      </c>
      <c r="AZ19" s="5">
        <f>AN7*'2 - Create the Solution'!$I$23</f>
        <v>0</v>
      </c>
      <c r="BA19" s="5">
        <f>AO7*'2 - Create the Solution'!$I$23</f>
        <v>0</v>
      </c>
      <c r="BB19" s="5">
        <f>AP7*'2 - Create the Solution'!$I$23</f>
        <v>0</v>
      </c>
      <c r="BC19" s="5">
        <f>AQ7*'2 - Create the Solution'!$I$23</f>
        <v>0</v>
      </c>
      <c r="BD19" s="5">
        <f>AR7*'2 - Create the Solution'!$I$23</f>
        <v>0</v>
      </c>
      <c r="BE19" s="5">
        <f>AS7*'2 - Create the Solution'!$I$23</f>
        <v>0</v>
      </c>
      <c r="BF19" s="5">
        <f>AT7*'2 - Create the Solution'!$I$23</f>
        <v>0</v>
      </c>
      <c r="BG19" s="5">
        <f>AU7*'2 - Create the Solution'!$I$23</f>
        <v>0</v>
      </c>
      <c r="BH19" s="5">
        <f>AV7*'2 - Create the Solution'!$I$23</f>
        <v>0</v>
      </c>
      <c r="BI19" s="5">
        <f>AW7*'2 - Create the Solution'!$I$23</f>
        <v>0</v>
      </c>
      <c r="BJ19" s="5">
        <f>AX7*'2 - Create the Solution'!$I$23</f>
        <v>0</v>
      </c>
      <c r="BK19" s="5">
        <f t="shared" si="1"/>
        <v>0</v>
      </c>
    </row>
    <row r="20" spans="1:63" hidden="1" x14ac:dyDescent="0.6">
      <c r="A20" s="161"/>
      <c r="B20" s="6">
        <f>'2 - Create the Solution'!B8</f>
        <v>0</v>
      </c>
      <c r="C20" s="5"/>
      <c r="D20" s="5"/>
      <c r="E20" s="5"/>
      <c r="F20" s="5"/>
      <c r="G20" s="5"/>
      <c r="H20" s="5"/>
      <c r="I20" s="5"/>
      <c r="J20" s="5"/>
      <c r="K20" s="5"/>
      <c r="L20" s="5"/>
      <c r="M20" s="5"/>
      <c r="N20" s="5"/>
      <c r="O20" s="5">
        <f>C8*'2 - Create the Solution'!$I$23</f>
        <v>0</v>
      </c>
      <c r="P20" s="5">
        <f>D8*'2 - Create the Solution'!$I$23</f>
        <v>0</v>
      </c>
      <c r="Q20" s="5">
        <f>E8*'2 - Create the Solution'!$I$23</f>
        <v>0</v>
      </c>
      <c r="R20" s="5">
        <f>F8*'2 - Create the Solution'!$I$23</f>
        <v>0</v>
      </c>
      <c r="S20" s="5">
        <f>G8*'2 - Create the Solution'!$I$23</f>
        <v>0</v>
      </c>
      <c r="T20" s="5">
        <f>H8*'2 - Create the Solution'!$I$23</f>
        <v>0</v>
      </c>
      <c r="U20" s="5">
        <f>I8*'2 - Create the Solution'!$I$23</f>
        <v>0</v>
      </c>
      <c r="V20" s="5">
        <f>J8*'2 - Create the Solution'!$I$23</f>
        <v>0</v>
      </c>
      <c r="W20" s="5">
        <f>K8*'2 - Create the Solution'!$I$23</f>
        <v>0</v>
      </c>
      <c r="X20" s="5">
        <f>L8*'2 - Create the Solution'!$I$23</f>
        <v>0</v>
      </c>
      <c r="Y20" s="5">
        <f>M8*'2 - Create the Solution'!$I$23</f>
        <v>0</v>
      </c>
      <c r="Z20" s="5">
        <f>N8*'2 - Create the Solution'!$I$23</f>
        <v>0</v>
      </c>
      <c r="AA20" s="5">
        <f>O8*'2 - Create the Solution'!$I$23</f>
        <v>0</v>
      </c>
      <c r="AB20" s="5">
        <f>P8*'2 - Create the Solution'!$I$23</f>
        <v>0</v>
      </c>
      <c r="AC20" s="5">
        <f>Q8*'2 - Create the Solution'!$I$23</f>
        <v>0</v>
      </c>
      <c r="AD20" s="5">
        <f>R8*'2 - Create the Solution'!$I$23</f>
        <v>0</v>
      </c>
      <c r="AE20" s="5">
        <f>S8*'2 - Create the Solution'!$I$23</f>
        <v>0</v>
      </c>
      <c r="AF20" s="5">
        <f>T8*'2 - Create the Solution'!$I$23</f>
        <v>0</v>
      </c>
      <c r="AG20" s="5">
        <f>U8*'2 - Create the Solution'!$I$23</f>
        <v>0</v>
      </c>
      <c r="AH20" s="5">
        <f>V8*'2 - Create the Solution'!$I$23</f>
        <v>0</v>
      </c>
      <c r="AI20" s="5">
        <f>W8*'2 - Create the Solution'!$I$23</f>
        <v>0</v>
      </c>
      <c r="AJ20" s="5">
        <f>X8*'2 - Create the Solution'!$I$23</f>
        <v>0</v>
      </c>
      <c r="AK20" s="5">
        <f>Y8*'2 - Create the Solution'!$I$23</f>
        <v>0</v>
      </c>
      <c r="AL20" s="5">
        <f>Z8*'2 - Create the Solution'!$I$23</f>
        <v>0</v>
      </c>
      <c r="AM20" s="5">
        <f>AA8*'2 - Create the Solution'!$I$23</f>
        <v>0</v>
      </c>
      <c r="AN20" s="5">
        <f>AB8*'2 - Create the Solution'!$I$23</f>
        <v>0</v>
      </c>
      <c r="AO20" s="5">
        <f>AC8*'2 - Create the Solution'!$I$23</f>
        <v>0</v>
      </c>
      <c r="AP20" s="5">
        <f>AD8*'2 - Create the Solution'!$I$23</f>
        <v>0</v>
      </c>
      <c r="AQ20" s="5">
        <f>AE8*'2 - Create the Solution'!$I$23</f>
        <v>0</v>
      </c>
      <c r="AR20" s="5">
        <f>AF8*'2 - Create the Solution'!$I$23</f>
        <v>0</v>
      </c>
      <c r="AS20" s="5">
        <f>AG8*'2 - Create the Solution'!$I$23</f>
        <v>0</v>
      </c>
      <c r="AT20" s="5">
        <f>AH8*'2 - Create the Solution'!$I$23</f>
        <v>0</v>
      </c>
      <c r="AU20" s="5">
        <f>AI8*'2 - Create the Solution'!$I$23</f>
        <v>0</v>
      </c>
      <c r="AV20" s="5">
        <f>AJ8*'2 - Create the Solution'!$I$23</f>
        <v>0</v>
      </c>
      <c r="AW20" s="5">
        <f>AK8*'2 - Create the Solution'!$I$23</f>
        <v>0</v>
      </c>
      <c r="AX20" s="5">
        <f>AL8*'2 - Create the Solution'!$I$23</f>
        <v>0</v>
      </c>
      <c r="AY20" s="5">
        <f>AM8*'2 - Create the Solution'!$I$23</f>
        <v>0</v>
      </c>
      <c r="AZ20" s="5">
        <f>AN8*'2 - Create the Solution'!$I$23</f>
        <v>0</v>
      </c>
      <c r="BA20" s="5">
        <f>AO8*'2 - Create the Solution'!$I$23</f>
        <v>0</v>
      </c>
      <c r="BB20" s="5">
        <f>AP8*'2 - Create the Solution'!$I$23</f>
        <v>0</v>
      </c>
      <c r="BC20" s="5">
        <f>AQ8*'2 - Create the Solution'!$I$23</f>
        <v>0</v>
      </c>
      <c r="BD20" s="5">
        <f>AR8*'2 - Create the Solution'!$I$23</f>
        <v>0</v>
      </c>
      <c r="BE20" s="5">
        <f>AS8*'2 - Create the Solution'!$I$23</f>
        <v>0</v>
      </c>
      <c r="BF20" s="5">
        <f>AT8*'2 - Create the Solution'!$I$23</f>
        <v>0</v>
      </c>
      <c r="BG20" s="5">
        <f>AU8*'2 - Create the Solution'!$I$23</f>
        <v>0</v>
      </c>
      <c r="BH20" s="5">
        <f>AV8*'2 - Create the Solution'!$I$23</f>
        <v>0</v>
      </c>
      <c r="BI20" s="5">
        <f>AW8*'2 - Create the Solution'!$I$23</f>
        <v>0</v>
      </c>
      <c r="BJ20" s="5">
        <f>AX8*'2 - Create the Solution'!$I$23</f>
        <v>0</v>
      </c>
      <c r="BK20" s="5">
        <f t="shared" si="1"/>
        <v>0</v>
      </c>
    </row>
    <row r="21" spans="1:63" hidden="1" x14ac:dyDescent="0.6">
      <c r="A21" s="161"/>
      <c r="B21" s="6">
        <f>'2 - Create the Solution'!B9</f>
        <v>0</v>
      </c>
      <c r="C21" s="5"/>
      <c r="D21" s="5"/>
      <c r="E21" s="5"/>
      <c r="F21" s="5"/>
      <c r="G21" s="5"/>
      <c r="H21" s="5"/>
      <c r="I21" s="5"/>
      <c r="J21" s="5"/>
      <c r="K21" s="5"/>
      <c r="L21" s="5"/>
      <c r="M21" s="5"/>
      <c r="N21" s="5"/>
      <c r="O21" s="5">
        <f>C9*'2 - Create the Solution'!$I$23</f>
        <v>0</v>
      </c>
      <c r="P21" s="5">
        <f>D9*'2 - Create the Solution'!$I$23</f>
        <v>0</v>
      </c>
      <c r="Q21" s="5">
        <f>E9*'2 - Create the Solution'!$I$23</f>
        <v>0</v>
      </c>
      <c r="R21" s="5">
        <f>F9*'2 - Create the Solution'!$I$23</f>
        <v>0</v>
      </c>
      <c r="S21" s="5">
        <f>G9*'2 - Create the Solution'!$I$23</f>
        <v>0</v>
      </c>
      <c r="T21" s="5">
        <f>H9*'2 - Create the Solution'!$I$23</f>
        <v>0</v>
      </c>
      <c r="U21" s="5">
        <f>I9*'2 - Create the Solution'!$I$23</f>
        <v>0</v>
      </c>
      <c r="V21" s="5">
        <f>J9*'2 - Create the Solution'!$I$23</f>
        <v>0</v>
      </c>
      <c r="W21" s="5">
        <f>K9*'2 - Create the Solution'!$I$23</f>
        <v>0</v>
      </c>
      <c r="X21" s="5">
        <f>L9*'2 - Create the Solution'!$I$23</f>
        <v>0</v>
      </c>
      <c r="Y21" s="5">
        <f>M9*'2 - Create the Solution'!$I$23</f>
        <v>0</v>
      </c>
      <c r="Z21" s="5">
        <f>N9*'2 - Create the Solution'!$I$23</f>
        <v>0</v>
      </c>
      <c r="AA21" s="5">
        <f>O9*'2 - Create the Solution'!$I$23</f>
        <v>0</v>
      </c>
      <c r="AB21" s="5">
        <f>P9*'2 - Create the Solution'!$I$23</f>
        <v>0</v>
      </c>
      <c r="AC21" s="5">
        <f>Q9*'2 - Create the Solution'!$I$23</f>
        <v>0</v>
      </c>
      <c r="AD21" s="5">
        <f>R9*'2 - Create the Solution'!$I$23</f>
        <v>0</v>
      </c>
      <c r="AE21" s="5">
        <f>S9*'2 - Create the Solution'!$I$23</f>
        <v>0</v>
      </c>
      <c r="AF21" s="5">
        <f>T9*'2 - Create the Solution'!$I$23</f>
        <v>0</v>
      </c>
      <c r="AG21" s="5">
        <f>U9*'2 - Create the Solution'!$I$23</f>
        <v>0</v>
      </c>
      <c r="AH21" s="5">
        <f>V9*'2 - Create the Solution'!$I$23</f>
        <v>0</v>
      </c>
      <c r="AI21" s="5">
        <f>W9*'2 - Create the Solution'!$I$23</f>
        <v>0</v>
      </c>
      <c r="AJ21" s="5">
        <f>X9*'2 - Create the Solution'!$I$23</f>
        <v>0</v>
      </c>
      <c r="AK21" s="5">
        <f>Y9*'2 - Create the Solution'!$I$23</f>
        <v>0</v>
      </c>
      <c r="AL21" s="5">
        <f>Z9*'2 - Create the Solution'!$I$23</f>
        <v>0</v>
      </c>
      <c r="AM21" s="5">
        <f>AA9*'2 - Create the Solution'!$I$23</f>
        <v>0</v>
      </c>
      <c r="AN21" s="5">
        <f>AB9*'2 - Create the Solution'!$I$23</f>
        <v>0</v>
      </c>
      <c r="AO21" s="5">
        <f>AC9*'2 - Create the Solution'!$I$23</f>
        <v>0</v>
      </c>
      <c r="AP21" s="5">
        <f>AD9*'2 - Create the Solution'!$I$23</f>
        <v>0</v>
      </c>
      <c r="AQ21" s="5">
        <f>AE9*'2 - Create the Solution'!$I$23</f>
        <v>0</v>
      </c>
      <c r="AR21" s="5">
        <f>AF9*'2 - Create the Solution'!$I$23</f>
        <v>0</v>
      </c>
      <c r="AS21" s="5">
        <f>AG9*'2 - Create the Solution'!$I$23</f>
        <v>0</v>
      </c>
      <c r="AT21" s="5">
        <f>AH9*'2 - Create the Solution'!$I$23</f>
        <v>0</v>
      </c>
      <c r="AU21" s="5">
        <f>AI9*'2 - Create the Solution'!$I$23</f>
        <v>0</v>
      </c>
      <c r="AV21" s="5">
        <f>AJ9*'2 - Create the Solution'!$I$23</f>
        <v>0</v>
      </c>
      <c r="AW21" s="5">
        <f>AK9*'2 - Create the Solution'!$I$23</f>
        <v>0</v>
      </c>
      <c r="AX21" s="5">
        <f>AL9*'2 - Create the Solution'!$I$23</f>
        <v>0</v>
      </c>
      <c r="AY21" s="5">
        <f>AM9*'2 - Create the Solution'!$I$23</f>
        <v>0</v>
      </c>
      <c r="AZ21" s="5">
        <f>AN9*'2 - Create the Solution'!$I$23</f>
        <v>0</v>
      </c>
      <c r="BA21" s="5">
        <f>AO9*'2 - Create the Solution'!$I$23</f>
        <v>0</v>
      </c>
      <c r="BB21" s="5">
        <f>AP9*'2 - Create the Solution'!$I$23</f>
        <v>0</v>
      </c>
      <c r="BC21" s="5">
        <f>AQ9*'2 - Create the Solution'!$I$23</f>
        <v>0</v>
      </c>
      <c r="BD21" s="5">
        <f>AR9*'2 - Create the Solution'!$I$23</f>
        <v>0</v>
      </c>
      <c r="BE21" s="5">
        <f>AS9*'2 - Create the Solution'!$I$23</f>
        <v>0</v>
      </c>
      <c r="BF21" s="5">
        <f>AT9*'2 - Create the Solution'!$I$23</f>
        <v>0</v>
      </c>
      <c r="BG21" s="5">
        <f>AU9*'2 - Create the Solution'!$I$23</f>
        <v>0</v>
      </c>
      <c r="BH21" s="5">
        <f>AV9*'2 - Create the Solution'!$I$23</f>
        <v>0</v>
      </c>
      <c r="BI21" s="5">
        <f>AW9*'2 - Create the Solution'!$I$23</f>
        <v>0</v>
      </c>
      <c r="BJ21" s="5">
        <f>AX9*'2 - Create the Solution'!$I$23</f>
        <v>0</v>
      </c>
      <c r="BK21" s="5">
        <f t="shared" si="1"/>
        <v>0</v>
      </c>
    </row>
    <row r="22" spans="1:63" hidden="1" x14ac:dyDescent="0.6">
      <c r="A22" s="161"/>
      <c r="B22" s="6">
        <f>'2 - Create the Solution'!B10</f>
        <v>0</v>
      </c>
      <c r="C22" s="5"/>
      <c r="D22" s="5"/>
      <c r="E22" s="5"/>
      <c r="F22" s="5"/>
      <c r="G22" s="5"/>
      <c r="H22" s="5"/>
      <c r="I22" s="5"/>
      <c r="J22" s="5"/>
      <c r="K22" s="5"/>
      <c r="L22" s="5"/>
      <c r="M22" s="5"/>
      <c r="N22" s="5"/>
      <c r="O22" s="5">
        <f>C10*'2 - Create the Solution'!$I$23</f>
        <v>0</v>
      </c>
      <c r="P22" s="5">
        <f>D10*'2 - Create the Solution'!$I$23</f>
        <v>0</v>
      </c>
      <c r="Q22" s="5">
        <f>E10*'2 - Create the Solution'!$I$23</f>
        <v>0</v>
      </c>
      <c r="R22" s="5">
        <f>F10*'2 - Create the Solution'!$I$23</f>
        <v>0</v>
      </c>
      <c r="S22" s="5">
        <f>G10*'2 - Create the Solution'!$I$23</f>
        <v>0</v>
      </c>
      <c r="T22" s="5">
        <f>H10*'2 - Create the Solution'!$I$23</f>
        <v>0</v>
      </c>
      <c r="U22" s="5">
        <f>I10*'2 - Create the Solution'!$I$23</f>
        <v>0</v>
      </c>
      <c r="V22" s="5">
        <f>J10*'2 - Create the Solution'!$I$23</f>
        <v>0</v>
      </c>
      <c r="W22" s="5">
        <f>K10*'2 - Create the Solution'!$I$23</f>
        <v>0</v>
      </c>
      <c r="X22" s="5">
        <f>L10*'2 - Create the Solution'!$I$23</f>
        <v>0</v>
      </c>
      <c r="Y22" s="5">
        <f>M10*'2 - Create the Solution'!$I$23</f>
        <v>0</v>
      </c>
      <c r="Z22" s="5">
        <f>N10*'2 - Create the Solution'!$I$23</f>
        <v>0</v>
      </c>
      <c r="AA22" s="5">
        <f>O10*'2 - Create the Solution'!$I$23</f>
        <v>0</v>
      </c>
      <c r="AB22" s="5">
        <f>P10*'2 - Create the Solution'!$I$23</f>
        <v>0</v>
      </c>
      <c r="AC22" s="5">
        <f>Q10*'2 - Create the Solution'!$I$23</f>
        <v>0</v>
      </c>
      <c r="AD22" s="5">
        <f>R10*'2 - Create the Solution'!$I$23</f>
        <v>0</v>
      </c>
      <c r="AE22" s="5">
        <f>S10*'2 - Create the Solution'!$I$23</f>
        <v>0</v>
      </c>
      <c r="AF22" s="5">
        <f>T10*'2 - Create the Solution'!$I$23</f>
        <v>0</v>
      </c>
      <c r="AG22" s="5">
        <f>U10*'2 - Create the Solution'!$I$23</f>
        <v>0</v>
      </c>
      <c r="AH22" s="5">
        <f>V10*'2 - Create the Solution'!$I$23</f>
        <v>0</v>
      </c>
      <c r="AI22" s="5">
        <f>W10*'2 - Create the Solution'!$I$23</f>
        <v>0</v>
      </c>
      <c r="AJ22" s="5">
        <f>X10*'2 - Create the Solution'!$I$23</f>
        <v>0</v>
      </c>
      <c r="AK22" s="5">
        <f>Y10*'2 - Create the Solution'!$I$23</f>
        <v>0</v>
      </c>
      <c r="AL22" s="5">
        <f>Z10*'2 - Create the Solution'!$I$23</f>
        <v>0</v>
      </c>
      <c r="AM22" s="5">
        <f>AA10*'2 - Create the Solution'!$I$23</f>
        <v>0</v>
      </c>
      <c r="AN22" s="5">
        <f>AB10*'2 - Create the Solution'!$I$23</f>
        <v>0</v>
      </c>
      <c r="AO22" s="5">
        <f>AC10*'2 - Create the Solution'!$I$23</f>
        <v>0</v>
      </c>
      <c r="AP22" s="5">
        <f>AD10*'2 - Create the Solution'!$I$23</f>
        <v>0</v>
      </c>
      <c r="AQ22" s="5">
        <f>AE10*'2 - Create the Solution'!$I$23</f>
        <v>0</v>
      </c>
      <c r="AR22" s="5">
        <f>AF10*'2 - Create the Solution'!$I$23</f>
        <v>0</v>
      </c>
      <c r="AS22" s="5">
        <f>AG10*'2 - Create the Solution'!$I$23</f>
        <v>0</v>
      </c>
      <c r="AT22" s="5">
        <f>AH10*'2 - Create the Solution'!$I$23</f>
        <v>0</v>
      </c>
      <c r="AU22" s="5">
        <f>AI10*'2 - Create the Solution'!$I$23</f>
        <v>0</v>
      </c>
      <c r="AV22" s="5">
        <f>AJ10*'2 - Create the Solution'!$I$23</f>
        <v>0</v>
      </c>
      <c r="AW22" s="5">
        <f>AK10*'2 - Create the Solution'!$I$23</f>
        <v>0</v>
      </c>
      <c r="AX22" s="5">
        <f>AL10*'2 - Create the Solution'!$I$23</f>
        <v>0</v>
      </c>
      <c r="AY22" s="5">
        <f>AM10*'2 - Create the Solution'!$I$23</f>
        <v>0</v>
      </c>
      <c r="AZ22" s="5">
        <f>AN10*'2 - Create the Solution'!$I$23</f>
        <v>0</v>
      </c>
      <c r="BA22" s="5">
        <f>AO10*'2 - Create the Solution'!$I$23</f>
        <v>0</v>
      </c>
      <c r="BB22" s="5">
        <f>AP10*'2 - Create the Solution'!$I$23</f>
        <v>0</v>
      </c>
      <c r="BC22" s="5">
        <f>AQ10*'2 - Create the Solution'!$I$23</f>
        <v>0</v>
      </c>
      <c r="BD22" s="5">
        <f>AR10*'2 - Create the Solution'!$I$23</f>
        <v>0</v>
      </c>
      <c r="BE22" s="5">
        <f>AS10*'2 - Create the Solution'!$I$23</f>
        <v>0</v>
      </c>
      <c r="BF22" s="5">
        <f>AT10*'2 - Create the Solution'!$I$23</f>
        <v>0</v>
      </c>
      <c r="BG22" s="5">
        <f>AU10*'2 - Create the Solution'!$I$23</f>
        <v>0</v>
      </c>
      <c r="BH22" s="5">
        <f>AV10*'2 - Create the Solution'!$I$23</f>
        <v>0</v>
      </c>
      <c r="BI22" s="5">
        <f>AW10*'2 - Create the Solution'!$I$23</f>
        <v>0</v>
      </c>
      <c r="BJ22" s="5">
        <f>AX10*'2 - Create the Solution'!$I$23</f>
        <v>0</v>
      </c>
      <c r="BK22" s="5">
        <f t="shared" si="1"/>
        <v>0</v>
      </c>
    </row>
    <row r="23" spans="1:63" hidden="1" x14ac:dyDescent="0.6">
      <c r="A23" s="161"/>
      <c r="B23" s="6">
        <f>'2 - Create the Solution'!B11</f>
        <v>0</v>
      </c>
      <c r="C23" s="5"/>
      <c r="D23" s="5"/>
      <c r="E23" s="5"/>
      <c r="F23" s="5"/>
      <c r="G23" s="5"/>
      <c r="H23" s="5"/>
      <c r="I23" s="5"/>
      <c r="J23" s="5"/>
      <c r="K23" s="5"/>
      <c r="L23" s="5"/>
      <c r="M23" s="5"/>
      <c r="N23" s="5"/>
      <c r="O23" s="5">
        <f>C11*'2 - Create the Solution'!$I$23</f>
        <v>0</v>
      </c>
      <c r="P23" s="5">
        <f>D11*'2 - Create the Solution'!$I$23</f>
        <v>0</v>
      </c>
      <c r="Q23" s="5">
        <f>E11*'2 - Create the Solution'!$I$23</f>
        <v>0</v>
      </c>
      <c r="R23" s="5">
        <f>F11*'2 - Create the Solution'!$I$23</f>
        <v>0</v>
      </c>
      <c r="S23" s="5">
        <f>G11*'2 - Create the Solution'!$I$23</f>
        <v>0</v>
      </c>
      <c r="T23" s="5">
        <f>H11*'2 - Create the Solution'!$I$23</f>
        <v>0</v>
      </c>
      <c r="U23" s="5">
        <f>I11*'2 - Create the Solution'!$I$23</f>
        <v>0</v>
      </c>
      <c r="V23" s="5">
        <f>J11*'2 - Create the Solution'!$I$23</f>
        <v>0</v>
      </c>
      <c r="W23" s="5">
        <f>K11*'2 - Create the Solution'!$I$23</f>
        <v>0</v>
      </c>
      <c r="X23" s="5">
        <f>L11*'2 - Create the Solution'!$I$23</f>
        <v>0</v>
      </c>
      <c r="Y23" s="5">
        <f>M11*'2 - Create the Solution'!$I$23</f>
        <v>0</v>
      </c>
      <c r="Z23" s="5">
        <f>N11*'2 - Create the Solution'!$I$23</f>
        <v>0</v>
      </c>
      <c r="AA23" s="5">
        <f>O11*'2 - Create the Solution'!$I$23</f>
        <v>0</v>
      </c>
      <c r="AB23" s="5">
        <f>P11*'2 - Create the Solution'!$I$23</f>
        <v>0</v>
      </c>
      <c r="AC23" s="5">
        <f>Q11*'2 - Create the Solution'!$I$23</f>
        <v>0</v>
      </c>
      <c r="AD23" s="5">
        <f>R11*'2 - Create the Solution'!$I$23</f>
        <v>0</v>
      </c>
      <c r="AE23" s="5">
        <f>S11*'2 - Create the Solution'!$I$23</f>
        <v>0</v>
      </c>
      <c r="AF23" s="5">
        <f>T11*'2 - Create the Solution'!$I$23</f>
        <v>0</v>
      </c>
      <c r="AG23" s="5">
        <f>U11*'2 - Create the Solution'!$I$23</f>
        <v>0</v>
      </c>
      <c r="AH23" s="5">
        <f>V11*'2 - Create the Solution'!$I$23</f>
        <v>0</v>
      </c>
      <c r="AI23" s="5">
        <f>W11*'2 - Create the Solution'!$I$23</f>
        <v>0</v>
      </c>
      <c r="AJ23" s="5">
        <f>X11*'2 - Create the Solution'!$I$23</f>
        <v>0</v>
      </c>
      <c r="AK23" s="5">
        <f>Y11*'2 - Create the Solution'!$I$23</f>
        <v>0</v>
      </c>
      <c r="AL23" s="5">
        <f>Z11*'2 - Create the Solution'!$I$23</f>
        <v>0</v>
      </c>
      <c r="AM23" s="5">
        <f>AA11*'2 - Create the Solution'!$I$23</f>
        <v>0</v>
      </c>
      <c r="AN23" s="5">
        <f>AB11*'2 - Create the Solution'!$I$23</f>
        <v>0</v>
      </c>
      <c r="AO23" s="5">
        <f>AC11*'2 - Create the Solution'!$I$23</f>
        <v>0</v>
      </c>
      <c r="AP23" s="5">
        <f>AD11*'2 - Create the Solution'!$I$23</f>
        <v>0</v>
      </c>
      <c r="AQ23" s="5">
        <f>AE11*'2 - Create the Solution'!$I$23</f>
        <v>0</v>
      </c>
      <c r="AR23" s="5">
        <f>AF11*'2 - Create the Solution'!$I$23</f>
        <v>0</v>
      </c>
      <c r="AS23" s="5">
        <f>AG11*'2 - Create the Solution'!$I$23</f>
        <v>0</v>
      </c>
      <c r="AT23" s="5">
        <f>AH11*'2 - Create the Solution'!$I$23</f>
        <v>0</v>
      </c>
      <c r="AU23" s="5">
        <f>AI11*'2 - Create the Solution'!$I$23</f>
        <v>0</v>
      </c>
      <c r="AV23" s="5">
        <f>AJ11*'2 - Create the Solution'!$I$23</f>
        <v>0</v>
      </c>
      <c r="AW23" s="5">
        <f>AK11*'2 - Create the Solution'!$I$23</f>
        <v>0</v>
      </c>
      <c r="AX23" s="5">
        <f>AL11*'2 - Create the Solution'!$I$23</f>
        <v>0</v>
      </c>
      <c r="AY23" s="5">
        <f>AM11*'2 - Create the Solution'!$I$23</f>
        <v>0</v>
      </c>
      <c r="AZ23" s="5">
        <f>AN11*'2 - Create the Solution'!$I$23</f>
        <v>0</v>
      </c>
      <c r="BA23" s="5">
        <f>AO11*'2 - Create the Solution'!$I$23</f>
        <v>0</v>
      </c>
      <c r="BB23" s="5">
        <f>AP11*'2 - Create the Solution'!$I$23</f>
        <v>0</v>
      </c>
      <c r="BC23" s="5">
        <f>AQ11*'2 - Create the Solution'!$I$23</f>
        <v>0</v>
      </c>
      <c r="BD23" s="5">
        <f>AR11*'2 - Create the Solution'!$I$23</f>
        <v>0</v>
      </c>
      <c r="BE23" s="5">
        <f>AS11*'2 - Create the Solution'!$I$23</f>
        <v>0</v>
      </c>
      <c r="BF23" s="5">
        <f>AT11*'2 - Create the Solution'!$I$23</f>
        <v>0</v>
      </c>
      <c r="BG23" s="5">
        <f>AU11*'2 - Create the Solution'!$I$23</f>
        <v>0</v>
      </c>
      <c r="BH23" s="5">
        <f>AV11*'2 - Create the Solution'!$I$23</f>
        <v>0</v>
      </c>
      <c r="BI23" s="5">
        <f>AW11*'2 - Create the Solution'!$I$23</f>
        <v>0</v>
      </c>
      <c r="BJ23" s="5">
        <f>AX11*'2 - Create the Solution'!$I$23</f>
        <v>0</v>
      </c>
      <c r="BK23" s="5">
        <f t="shared" si="1"/>
        <v>0</v>
      </c>
    </row>
    <row r="24" spans="1:63" hidden="1" x14ac:dyDescent="0.6">
      <c r="A24" s="161"/>
      <c r="B24" s="6">
        <f>'2 - Create the Solution'!B12</f>
        <v>0</v>
      </c>
      <c r="C24" s="5"/>
      <c r="D24" s="5"/>
      <c r="E24" s="5"/>
      <c r="F24" s="5"/>
      <c r="G24" s="5"/>
      <c r="H24" s="5"/>
      <c r="I24" s="5"/>
      <c r="J24" s="5"/>
      <c r="K24" s="5"/>
      <c r="L24" s="5"/>
      <c r="M24" s="5"/>
      <c r="N24" s="5"/>
      <c r="O24" s="5">
        <f>C12*'2 - Create the Solution'!$I$23</f>
        <v>0</v>
      </c>
      <c r="P24" s="5">
        <f>D12*'2 - Create the Solution'!$I$23</f>
        <v>0</v>
      </c>
      <c r="Q24" s="5">
        <f>E12*'2 - Create the Solution'!$I$23</f>
        <v>0</v>
      </c>
      <c r="R24" s="5">
        <f>F12*'2 - Create the Solution'!$I$23</f>
        <v>0</v>
      </c>
      <c r="S24" s="5">
        <f>G12*'2 - Create the Solution'!$I$23</f>
        <v>0</v>
      </c>
      <c r="T24" s="5">
        <f>H12*'2 - Create the Solution'!$I$23</f>
        <v>0</v>
      </c>
      <c r="U24" s="5">
        <f>I12*'2 - Create the Solution'!$I$23</f>
        <v>0</v>
      </c>
      <c r="V24" s="5">
        <f>J12*'2 - Create the Solution'!$I$23</f>
        <v>0</v>
      </c>
      <c r="W24" s="5">
        <f>K12*'2 - Create the Solution'!$I$23</f>
        <v>0</v>
      </c>
      <c r="X24" s="5">
        <f>L12*'2 - Create the Solution'!$I$23</f>
        <v>0</v>
      </c>
      <c r="Y24" s="5">
        <f>M12*'2 - Create the Solution'!$I$23</f>
        <v>0</v>
      </c>
      <c r="Z24" s="5">
        <f>N12*'2 - Create the Solution'!$I$23</f>
        <v>0</v>
      </c>
      <c r="AA24" s="5">
        <f>O12*'2 - Create the Solution'!$I$23</f>
        <v>0</v>
      </c>
      <c r="AB24" s="5">
        <f>P12*'2 - Create the Solution'!$I$23</f>
        <v>0</v>
      </c>
      <c r="AC24" s="5">
        <f>Q12*'2 - Create the Solution'!$I$23</f>
        <v>0</v>
      </c>
      <c r="AD24" s="5">
        <f>R12*'2 - Create the Solution'!$I$23</f>
        <v>0</v>
      </c>
      <c r="AE24" s="5">
        <f>S12*'2 - Create the Solution'!$I$23</f>
        <v>0</v>
      </c>
      <c r="AF24" s="5">
        <f>T12*'2 - Create the Solution'!$I$23</f>
        <v>0</v>
      </c>
      <c r="AG24" s="5">
        <f>U12*'2 - Create the Solution'!$I$23</f>
        <v>0</v>
      </c>
      <c r="AH24" s="5">
        <f>V12*'2 - Create the Solution'!$I$23</f>
        <v>0</v>
      </c>
      <c r="AI24" s="5">
        <f>W12*'2 - Create the Solution'!$I$23</f>
        <v>0</v>
      </c>
      <c r="AJ24" s="5">
        <f>X12*'2 - Create the Solution'!$I$23</f>
        <v>0</v>
      </c>
      <c r="AK24" s="5">
        <f>Y12*'2 - Create the Solution'!$I$23</f>
        <v>0</v>
      </c>
      <c r="AL24" s="5">
        <f>Z12*'2 - Create the Solution'!$I$23</f>
        <v>0</v>
      </c>
      <c r="AM24" s="5">
        <f>AA12*'2 - Create the Solution'!$I$23</f>
        <v>0</v>
      </c>
      <c r="AN24" s="5">
        <f>AB12*'2 - Create the Solution'!$I$23</f>
        <v>0</v>
      </c>
      <c r="AO24" s="5">
        <f>AC12*'2 - Create the Solution'!$I$23</f>
        <v>0</v>
      </c>
      <c r="AP24" s="5">
        <f>AD12*'2 - Create the Solution'!$I$23</f>
        <v>0</v>
      </c>
      <c r="AQ24" s="5">
        <f>AE12*'2 - Create the Solution'!$I$23</f>
        <v>0</v>
      </c>
      <c r="AR24" s="5">
        <f>AF12*'2 - Create the Solution'!$I$23</f>
        <v>0</v>
      </c>
      <c r="AS24" s="5">
        <f>AG12*'2 - Create the Solution'!$I$23</f>
        <v>0</v>
      </c>
      <c r="AT24" s="5">
        <f>AH12*'2 - Create the Solution'!$I$23</f>
        <v>0</v>
      </c>
      <c r="AU24" s="5">
        <f>AI12*'2 - Create the Solution'!$I$23</f>
        <v>0</v>
      </c>
      <c r="AV24" s="5">
        <f>AJ12*'2 - Create the Solution'!$I$23</f>
        <v>0</v>
      </c>
      <c r="AW24" s="5">
        <f>AK12*'2 - Create the Solution'!$I$23</f>
        <v>0</v>
      </c>
      <c r="AX24" s="5">
        <f>AL12*'2 - Create the Solution'!$I$23</f>
        <v>0</v>
      </c>
      <c r="AY24" s="5">
        <f>AM12*'2 - Create the Solution'!$I$23</f>
        <v>0</v>
      </c>
      <c r="AZ24" s="5">
        <f>AN12*'2 - Create the Solution'!$I$23</f>
        <v>0</v>
      </c>
      <c r="BA24" s="5">
        <f>AO12*'2 - Create the Solution'!$I$23</f>
        <v>0</v>
      </c>
      <c r="BB24" s="5">
        <f>AP12*'2 - Create the Solution'!$I$23</f>
        <v>0</v>
      </c>
      <c r="BC24" s="5">
        <f>AQ12*'2 - Create the Solution'!$I$23</f>
        <v>0</v>
      </c>
      <c r="BD24" s="5">
        <f>AR12*'2 - Create the Solution'!$I$23</f>
        <v>0</v>
      </c>
      <c r="BE24" s="5">
        <f>AS12*'2 - Create the Solution'!$I$23</f>
        <v>0</v>
      </c>
      <c r="BF24" s="5">
        <f>AT12*'2 - Create the Solution'!$I$23</f>
        <v>0</v>
      </c>
      <c r="BG24" s="5">
        <f>AU12*'2 - Create the Solution'!$I$23</f>
        <v>0</v>
      </c>
      <c r="BH24" s="5">
        <f>AV12*'2 - Create the Solution'!$I$23</f>
        <v>0</v>
      </c>
      <c r="BI24" s="5">
        <f>AW12*'2 - Create the Solution'!$I$23</f>
        <v>0</v>
      </c>
      <c r="BJ24" s="5">
        <f>AX12*'2 - Create the Solution'!$I$23</f>
        <v>0</v>
      </c>
      <c r="BK24" s="5">
        <f t="shared" si="1"/>
        <v>0</v>
      </c>
    </row>
    <row r="25" spans="1:63" hidden="1" x14ac:dyDescent="0.6">
      <c r="A25" s="161"/>
      <c r="B25" s="6">
        <f>'2 - Create the Solution'!B13</f>
        <v>0</v>
      </c>
      <c r="C25" s="5"/>
      <c r="D25" s="5"/>
      <c r="E25" s="5"/>
      <c r="F25" s="5"/>
      <c r="G25" s="5"/>
      <c r="H25" s="5"/>
      <c r="I25" s="5"/>
      <c r="J25" s="5"/>
      <c r="K25" s="5"/>
      <c r="L25" s="5"/>
      <c r="M25" s="5"/>
      <c r="N25" s="5"/>
      <c r="O25" s="5">
        <f>C13*'2 - Create the Solution'!$I$23</f>
        <v>0</v>
      </c>
      <c r="P25" s="5">
        <f>D13*'2 - Create the Solution'!$I$23</f>
        <v>0</v>
      </c>
      <c r="Q25" s="5">
        <f>E13*'2 - Create the Solution'!$I$23</f>
        <v>0</v>
      </c>
      <c r="R25" s="5">
        <f>F13*'2 - Create the Solution'!$I$23</f>
        <v>0</v>
      </c>
      <c r="S25" s="5">
        <f>G13*'2 - Create the Solution'!$I$23</f>
        <v>0</v>
      </c>
      <c r="T25" s="5">
        <f>H13*'2 - Create the Solution'!$I$23</f>
        <v>0</v>
      </c>
      <c r="U25" s="5">
        <f>I13*'2 - Create the Solution'!$I$23</f>
        <v>0</v>
      </c>
      <c r="V25" s="5">
        <f>J13*'2 - Create the Solution'!$I$23</f>
        <v>0</v>
      </c>
      <c r="W25" s="5">
        <f>K13*'2 - Create the Solution'!$I$23</f>
        <v>0</v>
      </c>
      <c r="X25" s="5">
        <f>L13*'2 - Create the Solution'!$I$23</f>
        <v>0</v>
      </c>
      <c r="Y25" s="5">
        <f>M13*'2 - Create the Solution'!$I$23</f>
        <v>0</v>
      </c>
      <c r="Z25" s="5">
        <f>N13*'2 - Create the Solution'!$I$23</f>
        <v>0</v>
      </c>
      <c r="AA25" s="5">
        <f>O13*'2 - Create the Solution'!$I$23</f>
        <v>0</v>
      </c>
      <c r="AB25" s="5">
        <f>P13*'2 - Create the Solution'!$I$23</f>
        <v>0</v>
      </c>
      <c r="AC25" s="5">
        <f>Q13*'2 - Create the Solution'!$I$23</f>
        <v>0</v>
      </c>
      <c r="AD25" s="5">
        <f>R13*'2 - Create the Solution'!$I$23</f>
        <v>0</v>
      </c>
      <c r="AE25" s="5">
        <f>S13*'2 - Create the Solution'!$I$23</f>
        <v>0</v>
      </c>
      <c r="AF25" s="5">
        <f>T13*'2 - Create the Solution'!$I$23</f>
        <v>0</v>
      </c>
      <c r="AG25" s="5">
        <f>U13*'2 - Create the Solution'!$I$23</f>
        <v>0</v>
      </c>
      <c r="AH25" s="5">
        <f>V13*'2 - Create the Solution'!$I$23</f>
        <v>0</v>
      </c>
      <c r="AI25" s="5">
        <f>W13*'2 - Create the Solution'!$I$23</f>
        <v>0</v>
      </c>
      <c r="AJ25" s="5">
        <f>X13*'2 - Create the Solution'!$I$23</f>
        <v>0</v>
      </c>
      <c r="AK25" s="5">
        <f>Y13*'2 - Create the Solution'!$I$23</f>
        <v>0</v>
      </c>
      <c r="AL25" s="5">
        <f>Z13*'2 - Create the Solution'!$I$23</f>
        <v>0</v>
      </c>
      <c r="AM25" s="5">
        <f>AA13*'2 - Create the Solution'!$I$23</f>
        <v>0</v>
      </c>
      <c r="AN25" s="5">
        <f>AB13*'2 - Create the Solution'!$I$23</f>
        <v>0</v>
      </c>
      <c r="AO25" s="5">
        <f>AC13*'2 - Create the Solution'!$I$23</f>
        <v>0</v>
      </c>
      <c r="AP25" s="5">
        <f>AD13*'2 - Create the Solution'!$I$23</f>
        <v>0</v>
      </c>
      <c r="AQ25" s="5">
        <f>AE13*'2 - Create the Solution'!$I$23</f>
        <v>0</v>
      </c>
      <c r="AR25" s="5">
        <f>AF13*'2 - Create the Solution'!$I$23</f>
        <v>0</v>
      </c>
      <c r="AS25" s="5">
        <f>AG13*'2 - Create the Solution'!$I$23</f>
        <v>0</v>
      </c>
      <c r="AT25" s="5">
        <f>AH13*'2 - Create the Solution'!$I$23</f>
        <v>0</v>
      </c>
      <c r="AU25" s="5">
        <f>AI13*'2 - Create the Solution'!$I$23</f>
        <v>0</v>
      </c>
      <c r="AV25" s="5">
        <f>AJ13*'2 - Create the Solution'!$I$23</f>
        <v>0</v>
      </c>
      <c r="AW25" s="5">
        <f>AK13*'2 - Create the Solution'!$I$23</f>
        <v>0</v>
      </c>
      <c r="AX25" s="5">
        <f>AL13*'2 - Create the Solution'!$I$23</f>
        <v>0</v>
      </c>
      <c r="AY25" s="5">
        <f>AM13*'2 - Create the Solution'!$I$23</f>
        <v>0</v>
      </c>
      <c r="AZ25" s="5">
        <f>AN13*'2 - Create the Solution'!$I$23</f>
        <v>0</v>
      </c>
      <c r="BA25" s="5">
        <f>AO13*'2 - Create the Solution'!$I$23</f>
        <v>0</v>
      </c>
      <c r="BB25" s="5">
        <f>AP13*'2 - Create the Solution'!$I$23</f>
        <v>0</v>
      </c>
      <c r="BC25" s="5">
        <f>AQ13*'2 - Create the Solution'!$I$23</f>
        <v>0</v>
      </c>
      <c r="BD25" s="5">
        <f>AR13*'2 - Create the Solution'!$I$23</f>
        <v>0</v>
      </c>
      <c r="BE25" s="5">
        <f>AS13*'2 - Create the Solution'!$I$23</f>
        <v>0</v>
      </c>
      <c r="BF25" s="5">
        <f>AT13*'2 - Create the Solution'!$I$23</f>
        <v>0</v>
      </c>
      <c r="BG25" s="5">
        <f>AU13*'2 - Create the Solution'!$I$23</f>
        <v>0</v>
      </c>
      <c r="BH25" s="5">
        <f>AV13*'2 - Create the Solution'!$I$23</f>
        <v>0</v>
      </c>
      <c r="BI25" s="5">
        <f>AW13*'2 - Create the Solution'!$I$23</f>
        <v>0</v>
      </c>
      <c r="BJ25" s="5">
        <f>AX13*'2 - Create the Solution'!$I$23</f>
        <v>0</v>
      </c>
      <c r="BK25" s="5">
        <f t="shared" si="1"/>
        <v>0</v>
      </c>
    </row>
    <row r="26" spans="1:63" hidden="1" x14ac:dyDescent="0.6">
      <c r="A26" s="161"/>
      <c r="B26" s="6">
        <f>'2 - Create the Solution'!B14</f>
        <v>0</v>
      </c>
      <c r="C26" s="5"/>
      <c r="D26" s="5"/>
      <c r="E26" s="5"/>
      <c r="F26" s="5"/>
      <c r="G26" s="5"/>
      <c r="H26" s="5"/>
      <c r="I26" s="5"/>
      <c r="J26" s="5"/>
      <c r="K26" s="5"/>
      <c r="L26" s="5"/>
      <c r="M26" s="5"/>
      <c r="N26" s="5"/>
      <c r="O26" s="5">
        <f>C14*'2 - Create the Solution'!$I$23</f>
        <v>0</v>
      </c>
      <c r="P26" s="5">
        <f>D14*'2 - Create the Solution'!$I$23</f>
        <v>0</v>
      </c>
      <c r="Q26" s="5">
        <f>E14*'2 - Create the Solution'!$I$23</f>
        <v>0</v>
      </c>
      <c r="R26" s="5">
        <f>F14*'2 - Create the Solution'!$I$23</f>
        <v>0</v>
      </c>
      <c r="S26" s="5">
        <f>G14*'2 - Create the Solution'!$I$23</f>
        <v>0</v>
      </c>
      <c r="T26" s="5">
        <f>H14*'2 - Create the Solution'!$I$23</f>
        <v>0</v>
      </c>
      <c r="U26" s="5">
        <f>I14*'2 - Create the Solution'!$I$23</f>
        <v>0</v>
      </c>
      <c r="V26" s="5">
        <f>J14*'2 - Create the Solution'!$I$23</f>
        <v>0</v>
      </c>
      <c r="W26" s="5">
        <f>K14*'2 - Create the Solution'!$I$23</f>
        <v>0</v>
      </c>
      <c r="X26" s="5">
        <f>L14*'2 - Create the Solution'!$I$23</f>
        <v>0</v>
      </c>
      <c r="Y26" s="5">
        <f>M14*'2 - Create the Solution'!$I$23</f>
        <v>0</v>
      </c>
      <c r="Z26" s="5">
        <f>N14*'2 - Create the Solution'!$I$23</f>
        <v>0</v>
      </c>
      <c r="AA26" s="5">
        <f>O14*'2 - Create the Solution'!$I$23</f>
        <v>0</v>
      </c>
      <c r="AB26" s="5">
        <f>P14*'2 - Create the Solution'!$I$23</f>
        <v>0</v>
      </c>
      <c r="AC26" s="5">
        <f>Q14*'2 - Create the Solution'!$I$23</f>
        <v>0</v>
      </c>
      <c r="AD26" s="5">
        <f>R14*'2 - Create the Solution'!$I$23</f>
        <v>0</v>
      </c>
      <c r="AE26" s="5">
        <f>S14*'2 - Create the Solution'!$I$23</f>
        <v>0</v>
      </c>
      <c r="AF26" s="5">
        <f>T14*'2 - Create the Solution'!$I$23</f>
        <v>0</v>
      </c>
      <c r="AG26" s="5">
        <f>U14*'2 - Create the Solution'!$I$23</f>
        <v>0</v>
      </c>
      <c r="AH26" s="5">
        <f>V14*'2 - Create the Solution'!$I$23</f>
        <v>0</v>
      </c>
      <c r="AI26" s="5">
        <f>W14*'2 - Create the Solution'!$I$23</f>
        <v>0</v>
      </c>
      <c r="AJ26" s="5">
        <f>X14*'2 - Create the Solution'!$I$23</f>
        <v>0</v>
      </c>
      <c r="AK26" s="5">
        <f>Y14*'2 - Create the Solution'!$I$23</f>
        <v>0</v>
      </c>
      <c r="AL26" s="5">
        <f>Z14*'2 - Create the Solution'!$I$23</f>
        <v>0</v>
      </c>
      <c r="AM26" s="5">
        <f>AA14*'2 - Create the Solution'!$I$23</f>
        <v>0</v>
      </c>
      <c r="AN26" s="5">
        <f>AB14*'2 - Create the Solution'!$I$23</f>
        <v>0</v>
      </c>
      <c r="AO26" s="5">
        <f>AC14*'2 - Create the Solution'!$I$23</f>
        <v>0</v>
      </c>
      <c r="AP26" s="5">
        <f>AD14*'2 - Create the Solution'!$I$23</f>
        <v>0</v>
      </c>
      <c r="AQ26" s="5">
        <f>AE14*'2 - Create the Solution'!$I$23</f>
        <v>0</v>
      </c>
      <c r="AR26" s="5">
        <f>AF14*'2 - Create the Solution'!$I$23</f>
        <v>0</v>
      </c>
      <c r="AS26" s="5">
        <f>AG14*'2 - Create the Solution'!$I$23</f>
        <v>0</v>
      </c>
      <c r="AT26" s="5">
        <f>AH14*'2 - Create the Solution'!$I$23</f>
        <v>0</v>
      </c>
      <c r="AU26" s="5">
        <f>AI14*'2 - Create the Solution'!$I$23</f>
        <v>0</v>
      </c>
      <c r="AV26" s="5">
        <f>AJ14*'2 - Create the Solution'!$I$23</f>
        <v>0</v>
      </c>
      <c r="AW26" s="5">
        <f>AK14*'2 - Create the Solution'!$I$23</f>
        <v>0</v>
      </c>
      <c r="AX26" s="5">
        <f>AL14*'2 - Create the Solution'!$I$23</f>
        <v>0</v>
      </c>
      <c r="AY26" s="5">
        <f>AM14*'2 - Create the Solution'!$I$23</f>
        <v>0</v>
      </c>
      <c r="AZ26" s="5">
        <f>AN14*'2 - Create the Solution'!$I$23</f>
        <v>0</v>
      </c>
      <c r="BA26" s="5">
        <f>AO14*'2 - Create the Solution'!$I$23</f>
        <v>0</v>
      </c>
      <c r="BB26" s="5">
        <f>AP14*'2 - Create the Solution'!$I$23</f>
        <v>0</v>
      </c>
      <c r="BC26" s="5">
        <f>AQ14*'2 - Create the Solution'!$I$23</f>
        <v>0</v>
      </c>
      <c r="BD26" s="5">
        <f>AR14*'2 - Create the Solution'!$I$23</f>
        <v>0</v>
      </c>
      <c r="BE26" s="5">
        <f>AS14*'2 - Create the Solution'!$I$23</f>
        <v>0</v>
      </c>
      <c r="BF26" s="5">
        <f>AT14*'2 - Create the Solution'!$I$23</f>
        <v>0</v>
      </c>
      <c r="BG26" s="5">
        <f>AU14*'2 - Create the Solution'!$I$23</f>
        <v>0</v>
      </c>
      <c r="BH26" s="5">
        <f>AV14*'2 - Create the Solution'!$I$23</f>
        <v>0</v>
      </c>
      <c r="BI26" s="5">
        <f>AW14*'2 - Create the Solution'!$I$23</f>
        <v>0</v>
      </c>
      <c r="BJ26" s="5">
        <f>AX14*'2 - Create the Solution'!$I$23</f>
        <v>0</v>
      </c>
      <c r="BK26" s="5">
        <f t="shared" si="1"/>
        <v>0</v>
      </c>
    </row>
    <row r="27" spans="1:63" hidden="1" x14ac:dyDescent="0.6">
      <c r="A27" s="128"/>
      <c r="B27" s="6"/>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row>
    <row r="28" spans="1:63" hidden="1" x14ac:dyDescent="0.6">
      <c r="A28" s="128"/>
      <c r="B28" s="6"/>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row>
    <row r="29" spans="1:63" hidden="1" x14ac:dyDescent="0.6">
      <c r="A29" s="49"/>
      <c r="B29" s="6"/>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row>
    <row r="30" spans="1:63" hidden="1" x14ac:dyDescent="0.6">
      <c r="A30" s="161" t="s">
        <v>159</v>
      </c>
      <c r="B30" s="6" t="str">
        <f>'2 - Create the Solution'!B4</f>
        <v>&lt;Example: Office 365 (E SKU)&gt;</v>
      </c>
      <c r="C30" s="5">
        <f>IF('2 - Create the Solution'!$I4='Detailed Calculations'!C$2,'2 - Create the Solution'!$E4,0)</f>
        <v>5000</v>
      </c>
      <c r="D30" s="5">
        <f>IF('2 - Create the Solution'!$I4='Detailed Calculations'!D$2,'2 - Create the Solution'!$E4,0)</f>
        <v>0</v>
      </c>
      <c r="E30" s="5">
        <f>IF('2 - Create the Solution'!$I4='Detailed Calculations'!E$2,'2 - Create the Solution'!$E4,0)</f>
        <v>0</v>
      </c>
      <c r="F30" s="5">
        <f>IF('2 - Create the Solution'!$I4='Detailed Calculations'!F$2,'2 - Create the Solution'!$E4,0)</f>
        <v>0</v>
      </c>
      <c r="G30" s="5">
        <f>IF('2 - Create the Solution'!$I4='Detailed Calculations'!G$2,'2 - Create the Solution'!$E4,0)</f>
        <v>0</v>
      </c>
      <c r="H30" s="5">
        <f>IF('2 - Create the Solution'!$I4='Detailed Calculations'!H$2,'2 - Create the Solution'!$E4,0)</f>
        <v>0</v>
      </c>
      <c r="I30" s="5">
        <f>IF('2 - Create the Solution'!$I4='Detailed Calculations'!I$2,'2 - Create the Solution'!$E4,0)</f>
        <v>0</v>
      </c>
      <c r="J30" s="5">
        <f>IF('2 - Create the Solution'!$I4='Detailed Calculations'!J$2,'2 - Create the Solution'!$E4,0)</f>
        <v>0</v>
      </c>
      <c r="K30" s="5">
        <f>IF('2 - Create the Solution'!$I4='Detailed Calculations'!K$2,'2 - Create the Solution'!$E4,0)</f>
        <v>0</v>
      </c>
      <c r="L30" s="5">
        <f>IF('2 - Create the Solution'!$I4='Detailed Calculations'!L$2,'2 - Create the Solution'!$E4,0)</f>
        <v>0</v>
      </c>
      <c r="M30" s="5">
        <f>IF('2 - Create the Solution'!$I4='Detailed Calculations'!M$2,'2 - Create the Solution'!$E4,0)</f>
        <v>0</v>
      </c>
      <c r="N30" s="5">
        <f>IF('2 - Create the Solution'!$I4='Detailed Calculations'!N$2,'2 - Create the Solution'!$E4,0)</f>
        <v>0</v>
      </c>
      <c r="O30" s="5">
        <f>IF('2 - Create the Solution'!$I4='Detailed Calculations'!O$2,'2 - Create the Solution'!$E4,0)</f>
        <v>0</v>
      </c>
      <c r="P30" s="5">
        <f>IF('2 - Create the Solution'!$I4='Detailed Calculations'!P$2,'2 - Create the Solution'!$E4,0)</f>
        <v>0</v>
      </c>
      <c r="Q30" s="5">
        <f>IF('2 - Create the Solution'!$I4='Detailed Calculations'!Q$2,'2 - Create the Solution'!$E4,0)</f>
        <v>0</v>
      </c>
      <c r="R30" s="5">
        <f>IF('2 - Create the Solution'!$I4='Detailed Calculations'!R$2,'2 - Create the Solution'!$E4,0)</f>
        <v>0</v>
      </c>
      <c r="S30" s="5">
        <f>IF('2 - Create the Solution'!$I4='Detailed Calculations'!S$2,'2 - Create the Solution'!$E4,0)</f>
        <v>0</v>
      </c>
      <c r="T30" s="5">
        <f>IF('2 - Create the Solution'!$I4='Detailed Calculations'!T$2,'2 - Create the Solution'!$E4,0)</f>
        <v>0</v>
      </c>
      <c r="U30" s="5">
        <f>IF('2 - Create the Solution'!$I4='Detailed Calculations'!U$2,'2 - Create the Solution'!$E4,0)</f>
        <v>0</v>
      </c>
      <c r="V30" s="5">
        <f>IF('2 - Create the Solution'!$I4='Detailed Calculations'!V$2,'2 - Create the Solution'!$E4,0)</f>
        <v>0</v>
      </c>
      <c r="W30" s="5">
        <f>IF('2 - Create the Solution'!$I4='Detailed Calculations'!W$2,'2 - Create the Solution'!$E4,0)</f>
        <v>0</v>
      </c>
      <c r="X30" s="5">
        <f>IF('2 - Create the Solution'!$I4='Detailed Calculations'!X$2,'2 - Create the Solution'!$E4,0)</f>
        <v>0</v>
      </c>
      <c r="Y30" s="5">
        <f>IF('2 - Create the Solution'!$I4='Detailed Calculations'!Y$2,'2 - Create the Solution'!$E4,0)</f>
        <v>0</v>
      </c>
      <c r="Z30" s="5">
        <f>IF('2 - Create the Solution'!$I4='Detailed Calculations'!Z$2,'2 - Create the Solution'!$E4,0)</f>
        <v>0</v>
      </c>
      <c r="AA30" s="5">
        <f>IF('2 - Create the Solution'!$I4='Detailed Calculations'!AA$2,'2 - Create the Solution'!$E4,0)</f>
        <v>0</v>
      </c>
      <c r="AB30" s="5">
        <f>IF('2 - Create the Solution'!$I4='Detailed Calculations'!AB$2,'2 - Create the Solution'!$E4,0)</f>
        <v>0</v>
      </c>
      <c r="AC30" s="5">
        <f>IF('2 - Create the Solution'!$I4='Detailed Calculations'!AC$2,'2 - Create the Solution'!$E4,0)</f>
        <v>0</v>
      </c>
      <c r="AD30" s="5">
        <f>IF('2 - Create the Solution'!$I4='Detailed Calculations'!AD$2,'2 - Create the Solution'!$E4,0)</f>
        <v>0</v>
      </c>
      <c r="AE30" s="5">
        <f>IF('2 - Create the Solution'!$I4='Detailed Calculations'!AE$2,'2 - Create the Solution'!$E4,0)</f>
        <v>0</v>
      </c>
      <c r="AF30" s="5">
        <f>IF('2 - Create the Solution'!$I4='Detailed Calculations'!AF$2,'2 - Create the Solution'!$E4,0)</f>
        <v>0</v>
      </c>
      <c r="AG30" s="5">
        <f>IF('2 - Create the Solution'!$I4='Detailed Calculations'!AG$2,'2 - Create the Solution'!$E4,0)</f>
        <v>0</v>
      </c>
      <c r="AH30" s="5">
        <f>IF('2 - Create the Solution'!$I4='Detailed Calculations'!AH$2,'2 - Create the Solution'!$E4,0)</f>
        <v>0</v>
      </c>
      <c r="AI30" s="5">
        <f>IF('2 - Create the Solution'!$I4='Detailed Calculations'!AI$2,'2 - Create the Solution'!$E4,0)</f>
        <v>0</v>
      </c>
      <c r="AJ30" s="5">
        <f>IF('2 - Create the Solution'!$I4='Detailed Calculations'!AJ$2,'2 - Create the Solution'!$E4,0)</f>
        <v>0</v>
      </c>
      <c r="AK30" s="5">
        <f>IF('2 - Create the Solution'!$I4='Detailed Calculations'!AK$2,'2 - Create the Solution'!$E4,0)</f>
        <v>0</v>
      </c>
      <c r="AL30" s="5">
        <f>IF('2 - Create the Solution'!$I4='Detailed Calculations'!AL$2,'2 - Create the Solution'!$E4,0)</f>
        <v>0</v>
      </c>
      <c r="AM30" s="5">
        <f>IF('2 - Create the Solution'!$I4='Detailed Calculations'!AM$2,'2 - Create the Solution'!$E4,0)</f>
        <v>0</v>
      </c>
      <c r="AN30" s="5">
        <f>IF('2 - Create the Solution'!$I4='Detailed Calculations'!AN$2,'2 - Create the Solution'!$E4,0)</f>
        <v>0</v>
      </c>
      <c r="AO30" s="5">
        <f>IF('2 - Create the Solution'!$I4='Detailed Calculations'!AO$2,'2 - Create the Solution'!$E4,0)</f>
        <v>0</v>
      </c>
      <c r="AP30" s="5">
        <f>IF('2 - Create the Solution'!$I4='Detailed Calculations'!AP$2,'2 - Create the Solution'!$E4,0)</f>
        <v>0</v>
      </c>
      <c r="AQ30" s="5">
        <f>IF('2 - Create the Solution'!$I4='Detailed Calculations'!AQ$2,'2 - Create the Solution'!$E4,0)</f>
        <v>0</v>
      </c>
      <c r="AR30" s="5">
        <f>IF('2 - Create the Solution'!$I4='Detailed Calculations'!AR$2,'2 - Create the Solution'!$E4,0)</f>
        <v>0</v>
      </c>
      <c r="AS30" s="5">
        <f>IF('2 - Create the Solution'!$I4='Detailed Calculations'!AS$2,'2 - Create the Solution'!$E4,0)</f>
        <v>0</v>
      </c>
      <c r="AT30" s="5">
        <f>IF('2 - Create the Solution'!$I4='Detailed Calculations'!AT$2,'2 - Create the Solution'!$E4,0)</f>
        <v>0</v>
      </c>
      <c r="AU30" s="5">
        <f>IF('2 - Create the Solution'!$I4='Detailed Calculations'!AU$2,'2 - Create the Solution'!$E4,0)</f>
        <v>0</v>
      </c>
      <c r="AV30" s="5">
        <f>IF('2 - Create the Solution'!$I4='Detailed Calculations'!AV$2,'2 - Create the Solution'!$E4,0)</f>
        <v>0</v>
      </c>
      <c r="AW30" s="5">
        <f>IF('2 - Create the Solution'!$I4='Detailed Calculations'!AW$2,'2 - Create the Solution'!$E4,0)</f>
        <v>0</v>
      </c>
      <c r="AX30" s="5">
        <f>IF('2 - Create the Solution'!$I4='Detailed Calculations'!AX$2,'2 - Create the Solution'!$E4,0)</f>
        <v>0</v>
      </c>
      <c r="AY30" s="5">
        <f>IF('2 - Create the Solution'!$I4='Detailed Calculations'!AY$2,'2 - Create the Solution'!$E4,0)</f>
        <v>0</v>
      </c>
      <c r="AZ30" s="5">
        <f>IF('2 - Create the Solution'!$I4='Detailed Calculations'!AZ$2,'2 - Create the Solution'!$E4,0)</f>
        <v>0</v>
      </c>
      <c r="BA30" s="5">
        <f>IF('2 - Create the Solution'!$I4='Detailed Calculations'!BA$2,'2 - Create the Solution'!$E4,0)</f>
        <v>0</v>
      </c>
      <c r="BB30" s="5">
        <f>IF('2 - Create the Solution'!$I4='Detailed Calculations'!BB$2,'2 - Create the Solution'!$E4,0)</f>
        <v>0</v>
      </c>
      <c r="BC30" s="5">
        <f>IF('2 - Create the Solution'!$I4='Detailed Calculations'!BC$2,'2 - Create the Solution'!$E4,0)</f>
        <v>0</v>
      </c>
      <c r="BD30" s="5">
        <f>IF('2 - Create the Solution'!$I4='Detailed Calculations'!BD$2,'2 - Create the Solution'!$E4,0)</f>
        <v>0</v>
      </c>
      <c r="BE30" s="5">
        <f>IF('2 - Create the Solution'!$I4='Detailed Calculations'!BE$2,'2 - Create the Solution'!$E4,0)</f>
        <v>0</v>
      </c>
      <c r="BF30" s="5">
        <f>IF('2 - Create the Solution'!$I4='Detailed Calculations'!BF$2,'2 - Create the Solution'!$E4,0)</f>
        <v>0</v>
      </c>
      <c r="BG30" s="5">
        <f>IF('2 - Create the Solution'!$I4='Detailed Calculations'!BG$2,'2 - Create the Solution'!$E4,0)</f>
        <v>0</v>
      </c>
      <c r="BH30" s="5">
        <f>IF('2 - Create the Solution'!$I4='Detailed Calculations'!BH$2,'2 - Create the Solution'!$E4,0)</f>
        <v>0</v>
      </c>
      <c r="BI30" s="5">
        <f>IF('2 - Create the Solution'!$I4='Detailed Calculations'!BI$2,'2 - Create the Solution'!$E4,0)</f>
        <v>0</v>
      </c>
      <c r="BJ30" s="5">
        <f>IF('2 - Create the Solution'!$I4='Detailed Calculations'!BJ$2,'2 - Create the Solution'!$E4,0)</f>
        <v>0</v>
      </c>
      <c r="BK30" s="5">
        <f>SUM(C30:BJ30)</f>
        <v>5000</v>
      </c>
    </row>
    <row r="31" spans="1:63" hidden="1" x14ac:dyDescent="0.6">
      <c r="A31" s="161"/>
      <c r="B31" s="6" t="str">
        <f>'2 - Create the Solution'!B5</f>
        <v>&lt;Example: Enterprise Mobility Suite&gt;</v>
      </c>
      <c r="C31" s="5">
        <f>IF('2 - Create the Solution'!$I5='Detailed Calculations'!C$2,'2 - Create the Solution'!$E5,0)</f>
        <v>0</v>
      </c>
      <c r="D31" s="5">
        <f>IF('2 - Create the Solution'!$I5='Detailed Calculations'!D$2,'2 - Create the Solution'!$E5,0)</f>
        <v>0</v>
      </c>
      <c r="E31" s="5">
        <f>IF('2 - Create the Solution'!$I5='Detailed Calculations'!E$2,'2 - Create the Solution'!$E5,0)</f>
        <v>0</v>
      </c>
      <c r="F31" s="5">
        <f>IF('2 - Create the Solution'!$I5='Detailed Calculations'!F$2,'2 - Create the Solution'!$E5,0)</f>
        <v>0</v>
      </c>
      <c r="G31" s="5">
        <f>IF('2 - Create the Solution'!$I5='Detailed Calculations'!G$2,'2 - Create the Solution'!$E5,0)</f>
        <v>0</v>
      </c>
      <c r="H31" s="5">
        <f>IF('2 - Create the Solution'!$I5='Detailed Calculations'!H$2,'2 - Create the Solution'!$E5,0)</f>
        <v>0</v>
      </c>
      <c r="I31" s="5">
        <f>IF('2 - Create the Solution'!$I5='Detailed Calculations'!I$2,'2 - Create the Solution'!$E5,0)</f>
        <v>0</v>
      </c>
      <c r="J31" s="5">
        <f>IF('2 - Create the Solution'!$I5='Detailed Calculations'!J$2,'2 - Create the Solution'!$E5,0)</f>
        <v>0</v>
      </c>
      <c r="K31" s="5">
        <f>IF('2 - Create the Solution'!$I5='Detailed Calculations'!K$2,'2 - Create the Solution'!$E5,0)</f>
        <v>0</v>
      </c>
      <c r="L31" s="5">
        <f>IF('2 - Create the Solution'!$I5='Detailed Calculations'!L$2,'2 - Create the Solution'!$E5,0)</f>
        <v>0</v>
      </c>
      <c r="M31" s="5">
        <f>IF('2 - Create the Solution'!$I5='Detailed Calculations'!M$2,'2 - Create the Solution'!$E5,0)</f>
        <v>0</v>
      </c>
      <c r="N31" s="5">
        <f>IF('2 - Create the Solution'!$I5='Detailed Calculations'!N$2,'2 - Create the Solution'!$E5,0)</f>
        <v>0</v>
      </c>
      <c r="O31" s="5">
        <f>IF('2 - Create the Solution'!$I5='Detailed Calculations'!O$2,'2 - Create the Solution'!$E5,0)</f>
        <v>0</v>
      </c>
      <c r="P31" s="5">
        <f>IF('2 - Create the Solution'!$I5='Detailed Calculations'!P$2,'2 - Create the Solution'!$E5,0)</f>
        <v>0</v>
      </c>
      <c r="Q31" s="5">
        <f>IF('2 - Create the Solution'!$I5='Detailed Calculations'!Q$2,'2 - Create the Solution'!$E5,0)</f>
        <v>0</v>
      </c>
      <c r="R31" s="5">
        <f>IF('2 - Create the Solution'!$I5='Detailed Calculations'!R$2,'2 - Create the Solution'!$E5,0)</f>
        <v>0</v>
      </c>
      <c r="S31" s="5">
        <f>IF('2 - Create the Solution'!$I5='Detailed Calculations'!S$2,'2 - Create the Solution'!$E5,0)</f>
        <v>0</v>
      </c>
      <c r="T31" s="5">
        <f>IF('2 - Create the Solution'!$I5='Detailed Calculations'!T$2,'2 - Create the Solution'!$E5,0)</f>
        <v>0</v>
      </c>
      <c r="U31" s="5">
        <f>IF('2 - Create the Solution'!$I5='Detailed Calculations'!U$2,'2 - Create the Solution'!$E5,0)</f>
        <v>0</v>
      </c>
      <c r="V31" s="5">
        <f>IF('2 - Create the Solution'!$I5='Detailed Calculations'!V$2,'2 - Create the Solution'!$E5,0)</f>
        <v>0</v>
      </c>
      <c r="W31" s="5">
        <f>IF('2 - Create the Solution'!$I5='Detailed Calculations'!W$2,'2 - Create the Solution'!$E5,0)</f>
        <v>0</v>
      </c>
      <c r="X31" s="5">
        <f>IF('2 - Create the Solution'!$I5='Detailed Calculations'!X$2,'2 - Create the Solution'!$E5,0)</f>
        <v>0</v>
      </c>
      <c r="Y31" s="5">
        <f>IF('2 - Create the Solution'!$I5='Detailed Calculations'!Y$2,'2 - Create the Solution'!$E5,0)</f>
        <v>0</v>
      </c>
      <c r="Z31" s="5">
        <f>IF('2 - Create the Solution'!$I5='Detailed Calculations'!Z$2,'2 - Create the Solution'!$E5,0)</f>
        <v>0</v>
      </c>
      <c r="AA31" s="5">
        <f>IF('2 - Create the Solution'!$I5='Detailed Calculations'!AA$2,'2 - Create the Solution'!$E5,0)</f>
        <v>0</v>
      </c>
      <c r="AB31" s="5">
        <f>IF('2 - Create the Solution'!$I5='Detailed Calculations'!AB$2,'2 - Create the Solution'!$E5,0)</f>
        <v>0</v>
      </c>
      <c r="AC31" s="5">
        <f>IF('2 - Create the Solution'!$I5='Detailed Calculations'!AC$2,'2 - Create the Solution'!$E5,0)</f>
        <v>0</v>
      </c>
      <c r="AD31" s="5">
        <f>IF('2 - Create the Solution'!$I5='Detailed Calculations'!AD$2,'2 - Create the Solution'!$E5,0)</f>
        <v>0</v>
      </c>
      <c r="AE31" s="5">
        <f>IF('2 - Create the Solution'!$I5='Detailed Calculations'!AE$2,'2 - Create the Solution'!$E5,0)</f>
        <v>0</v>
      </c>
      <c r="AF31" s="5">
        <f>IF('2 - Create the Solution'!$I5='Detailed Calculations'!AF$2,'2 - Create the Solution'!$E5,0)</f>
        <v>0</v>
      </c>
      <c r="AG31" s="5">
        <f>IF('2 - Create the Solution'!$I5='Detailed Calculations'!AG$2,'2 - Create the Solution'!$E5,0)</f>
        <v>0</v>
      </c>
      <c r="AH31" s="5">
        <f>IF('2 - Create the Solution'!$I5='Detailed Calculations'!AH$2,'2 - Create the Solution'!$E5,0)</f>
        <v>0</v>
      </c>
      <c r="AI31" s="5">
        <f>IF('2 - Create the Solution'!$I5='Detailed Calculations'!AI$2,'2 - Create the Solution'!$E5,0)</f>
        <v>0</v>
      </c>
      <c r="AJ31" s="5">
        <f>IF('2 - Create the Solution'!$I5='Detailed Calculations'!AJ$2,'2 - Create the Solution'!$E5,0)</f>
        <v>0</v>
      </c>
      <c r="AK31" s="5">
        <f>IF('2 - Create the Solution'!$I5='Detailed Calculations'!AK$2,'2 - Create the Solution'!$E5,0)</f>
        <v>0</v>
      </c>
      <c r="AL31" s="5">
        <f>IF('2 - Create the Solution'!$I5='Detailed Calculations'!AL$2,'2 - Create the Solution'!$E5,0)</f>
        <v>0</v>
      </c>
      <c r="AM31" s="5">
        <f>IF('2 - Create the Solution'!$I5='Detailed Calculations'!AM$2,'2 - Create the Solution'!$E5,0)</f>
        <v>0</v>
      </c>
      <c r="AN31" s="5">
        <f>IF('2 - Create the Solution'!$I5='Detailed Calculations'!AN$2,'2 - Create the Solution'!$E5,0)</f>
        <v>0</v>
      </c>
      <c r="AO31" s="5">
        <f>IF('2 - Create the Solution'!$I5='Detailed Calculations'!AO$2,'2 - Create the Solution'!$E5,0)</f>
        <v>0</v>
      </c>
      <c r="AP31" s="5">
        <f>IF('2 - Create the Solution'!$I5='Detailed Calculations'!AP$2,'2 - Create the Solution'!$E5,0)</f>
        <v>0</v>
      </c>
      <c r="AQ31" s="5">
        <f>IF('2 - Create the Solution'!$I5='Detailed Calculations'!AQ$2,'2 - Create the Solution'!$E5,0)</f>
        <v>0</v>
      </c>
      <c r="AR31" s="5">
        <f>IF('2 - Create the Solution'!$I5='Detailed Calculations'!AR$2,'2 - Create the Solution'!$E5,0)</f>
        <v>0</v>
      </c>
      <c r="AS31" s="5">
        <f>IF('2 - Create the Solution'!$I5='Detailed Calculations'!AS$2,'2 - Create the Solution'!$E5,0)</f>
        <v>0</v>
      </c>
      <c r="AT31" s="5">
        <f>IF('2 - Create the Solution'!$I5='Detailed Calculations'!AT$2,'2 - Create the Solution'!$E5,0)</f>
        <v>0</v>
      </c>
      <c r="AU31" s="5">
        <f>IF('2 - Create the Solution'!$I5='Detailed Calculations'!AU$2,'2 - Create the Solution'!$E5,0)</f>
        <v>0</v>
      </c>
      <c r="AV31" s="5">
        <f>IF('2 - Create the Solution'!$I5='Detailed Calculations'!AV$2,'2 - Create the Solution'!$E5,0)</f>
        <v>0</v>
      </c>
      <c r="AW31" s="5">
        <f>IF('2 - Create the Solution'!$I5='Detailed Calculations'!AW$2,'2 - Create the Solution'!$E5,0)</f>
        <v>0</v>
      </c>
      <c r="AX31" s="5">
        <f>IF('2 - Create the Solution'!$I5='Detailed Calculations'!AX$2,'2 - Create the Solution'!$E5,0)</f>
        <v>0</v>
      </c>
      <c r="AY31" s="5">
        <f>IF('2 - Create the Solution'!$I5='Detailed Calculations'!AY$2,'2 - Create the Solution'!$E5,0)</f>
        <v>0</v>
      </c>
      <c r="AZ31" s="5">
        <f>IF('2 - Create the Solution'!$I5='Detailed Calculations'!AZ$2,'2 - Create the Solution'!$E5,0)</f>
        <v>0</v>
      </c>
      <c r="BA31" s="5">
        <f>IF('2 - Create the Solution'!$I5='Detailed Calculations'!BA$2,'2 - Create the Solution'!$E5,0)</f>
        <v>0</v>
      </c>
      <c r="BB31" s="5">
        <f>IF('2 - Create the Solution'!$I5='Detailed Calculations'!BB$2,'2 - Create the Solution'!$E5,0)</f>
        <v>0</v>
      </c>
      <c r="BC31" s="5">
        <f>IF('2 - Create the Solution'!$I5='Detailed Calculations'!BC$2,'2 - Create the Solution'!$E5,0)</f>
        <v>0</v>
      </c>
      <c r="BD31" s="5">
        <f>IF('2 - Create the Solution'!$I5='Detailed Calculations'!BD$2,'2 - Create the Solution'!$E5,0)</f>
        <v>0</v>
      </c>
      <c r="BE31" s="5">
        <f>IF('2 - Create the Solution'!$I5='Detailed Calculations'!BE$2,'2 - Create the Solution'!$E5,0)</f>
        <v>0</v>
      </c>
      <c r="BF31" s="5">
        <f>IF('2 - Create the Solution'!$I5='Detailed Calculations'!BF$2,'2 - Create the Solution'!$E5,0)</f>
        <v>0</v>
      </c>
      <c r="BG31" s="5">
        <f>IF('2 - Create the Solution'!$I5='Detailed Calculations'!BG$2,'2 - Create the Solution'!$E5,0)</f>
        <v>0</v>
      </c>
      <c r="BH31" s="5">
        <f>IF('2 - Create the Solution'!$I5='Detailed Calculations'!BH$2,'2 - Create the Solution'!$E5,0)</f>
        <v>0</v>
      </c>
      <c r="BI31" s="5">
        <f>IF('2 - Create the Solution'!$I5='Detailed Calculations'!BI$2,'2 - Create the Solution'!$E5,0)</f>
        <v>0</v>
      </c>
      <c r="BJ31" s="5">
        <f>IF('2 - Create the Solution'!$I5='Detailed Calculations'!BJ$2,'2 - Create the Solution'!$E5,0)</f>
        <v>0</v>
      </c>
      <c r="BK31" s="5">
        <f t="shared" ref="BK31:BK40" si="2">SUM(C31:BJ31)</f>
        <v>0</v>
      </c>
    </row>
    <row r="32" spans="1:63" hidden="1" x14ac:dyDescent="0.6">
      <c r="A32" s="161"/>
      <c r="B32" s="6" t="str">
        <f>'2 - Create the Solution'!B6</f>
        <v>&lt;Example: Automated Backup, Disaster Recovery, &amp; Monitoring&gt;</v>
      </c>
      <c r="C32" s="5">
        <f>IF('2 - Create the Solution'!$I6='Detailed Calculations'!C$2,'2 - Create the Solution'!$E6,0)</f>
        <v>0</v>
      </c>
      <c r="D32" s="5">
        <f>IF('2 - Create the Solution'!$I6='Detailed Calculations'!D$2,'2 - Create the Solution'!$E6,0)</f>
        <v>0</v>
      </c>
      <c r="E32" s="5">
        <f>IF('2 - Create the Solution'!$I6='Detailed Calculations'!E$2,'2 - Create the Solution'!$E6,0)</f>
        <v>0</v>
      </c>
      <c r="F32" s="5">
        <f>IF('2 - Create the Solution'!$I6='Detailed Calculations'!F$2,'2 - Create the Solution'!$E6,0)</f>
        <v>0</v>
      </c>
      <c r="G32" s="5">
        <f>IF('2 - Create the Solution'!$I6='Detailed Calculations'!G$2,'2 - Create the Solution'!$E6,0)</f>
        <v>0</v>
      </c>
      <c r="H32" s="5">
        <f>IF('2 - Create the Solution'!$I6='Detailed Calculations'!H$2,'2 - Create the Solution'!$E6,0)</f>
        <v>3000</v>
      </c>
      <c r="I32" s="5">
        <f>IF('2 - Create the Solution'!$I6='Detailed Calculations'!I$2,'2 - Create the Solution'!$E6,0)</f>
        <v>0</v>
      </c>
      <c r="J32" s="5">
        <f>IF('2 - Create the Solution'!$I6='Detailed Calculations'!J$2,'2 - Create the Solution'!$E6,0)</f>
        <v>0</v>
      </c>
      <c r="K32" s="5">
        <f>IF('2 - Create the Solution'!$I6='Detailed Calculations'!K$2,'2 - Create the Solution'!$E6,0)</f>
        <v>0</v>
      </c>
      <c r="L32" s="5">
        <f>IF('2 - Create the Solution'!$I6='Detailed Calculations'!L$2,'2 - Create the Solution'!$E6,0)</f>
        <v>0</v>
      </c>
      <c r="M32" s="5">
        <f>IF('2 - Create the Solution'!$I6='Detailed Calculations'!M$2,'2 - Create the Solution'!$E6,0)</f>
        <v>0</v>
      </c>
      <c r="N32" s="5">
        <f>IF('2 - Create the Solution'!$I6='Detailed Calculations'!N$2,'2 - Create the Solution'!$E6,0)</f>
        <v>0</v>
      </c>
      <c r="O32" s="5">
        <f>IF('2 - Create the Solution'!$I6='Detailed Calculations'!O$2,'2 - Create the Solution'!$E6,0)</f>
        <v>0</v>
      </c>
      <c r="P32" s="5">
        <f>IF('2 - Create the Solution'!$I6='Detailed Calculations'!P$2,'2 - Create the Solution'!$E6,0)</f>
        <v>0</v>
      </c>
      <c r="Q32" s="5">
        <f>IF('2 - Create the Solution'!$I6='Detailed Calculations'!Q$2,'2 - Create the Solution'!$E6,0)</f>
        <v>0</v>
      </c>
      <c r="R32" s="5">
        <f>IF('2 - Create the Solution'!$I6='Detailed Calculations'!R$2,'2 - Create the Solution'!$E6,0)</f>
        <v>0</v>
      </c>
      <c r="S32" s="5">
        <f>IF('2 - Create the Solution'!$I6='Detailed Calculations'!S$2,'2 - Create the Solution'!$E6,0)</f>
        <v>0</v>
      </c>
      <c r="T32" s="5">
        <f>IF('2 - Create the Solution'!$I6='Detailed Calculations'!T$2,'2 - Create the Solution'!$E6,0)</f>
        <v>0</v>
      </c>
      <c r="U32" s="5">
        <f>IF('2 - Create the Solution'!$I6='Detailed Calculations'!U$2,'2 - Create the Solution'!$E6,0)</f>
        <v>0</v>
      </c>
      <c r="V32" s="5">
        <f>IF('2 - Create the Solution'!$I6='Detailed Calculations'!V$2,'2 - Create the Solution'!$E6,0)</f>
        <v>0</v>
      </c>
      <c r="W32" s="5">
        <f>IF('2 - Create the Solution'!$I6='Detailed Calculations'!W$2,'2 - Create the Solution'!$E6,0)</f>
        <v>0</v>
      </c>
      <c r="X32" s="5">
        <f>IF('2 - Create the Solution'!$I6='Detailed Calculations'!X$2,'2 - Create the Solution'!$E6,0)</f>
        <v>0</v>
      </c>
      <c r="Y32" s="5">
        <f>IF('2 - Create the Solution'!$I6='Detailed Calculations'!Y$2,'2 - Create the Solution'!$E6,0)</f>
        <v>0</v>
      </c>
      <c r="Z32" s="5">
        <f>IF('2 - Create the Solution'!$I6='Detailed Calculations'!Z$2,'2 - Create the Solution'!$E6,0)</f>
        <v>0</v>
      </c>
      <c r="AA32" s="5">
        <f>IF('2 - Create the Solution'!$I6='Detailed Calculations'!AA$2,'2 - Create the Solution'!$E6,0)</f>
        <v>0</v>
      </c>
      <c r="AB32" s="5">
        <f>IF('2 - Create the Solution'!$I6='Detailed Calculations'!AB$2,'2 - Create the Solution'!$E6,0)</f>
        <v>0</v>
      </c>
      <c r="AC32" s="5">
        <f>IF('2 - Create the Solution'!$I6='Detailed Calculations'!AC$2,'2 - Create the Solution'!$E6,0)</f>
        <v>0</v>
      </c>
      <c r="AD32" s="5">
        <f>IF('2 - Create the Solution'!$I6='Detailed Calculations'!AD$2,'2 - Create the Solution'!$E6,0)</f>
        <v>0</v>
      </c>
      <c r="AE32" s="5">
        <f>IF('2 - Create the Solution'!$I6='Detailed Calculations'!AE$2,'2 - Create the Solution'!$E6,0)</f>
        <v>0</v>
      </c>
      <c r="AF32" s="5">
        <f>IF('2 - Create the Solution'!$I6='Detailed Calculations'!AF$2,'2 - Create the Solution'!$E6,0)</f>
        <v>0</v>
      </c>
      <c r="AG32" s="5">
        <f>IF('2 - Create the Solution'!$I6='Detailed Calculations'!AG$2,'2 - Create the Solution'!$E6,0)</f>
        <v>0</v>
      </c>
      <c r="AH32" s="5">
        <f>IF('2 - Create the Solution'!$I6='Detailed Calculations'!AH$2,'2 - Create the Solution'!$E6,0)</f>
        <v>0</v>
      </c>
      <c r="AI32" s="5">
        <f>IF('2 - Create the Solution'!$I6='Detailed Calculations'!AI$2,'2 - Create the Solution'!$E6,0)</f>
        <v>0</v>
      </c>
      <c r="AJ32" s="5">
        <f>IF('2 - Create the Solution'!$I6='Detailed Calculations'!AJ$2,'2 - Create the Solution'!$E6,0)</f>
        <v>0</v>
      </c>
      <c r="AK32" s="5">
        <f>IF('2 - Create the Solution'!$I6='Detailed Calculations'!AK$2,'2 - Create the Solution'!$E6,0)</f>
        <v>0</v>
      </c>
      <c r="AL32" s="5">
        <f>IF('2 - Create the Solution'!$I6='Detailed Calculations'!AL$2,'2 - Create the Solution'!$E6,0)</f>
        <v>0</v>
      </c>
      <c r="AM32" s="5">
        <f>IF('2 - Create the Solution'!$I6='Detailed Calculations'!AM$2,'2 - Create the Solution'!$E6,0)</f>
        <v>0</v>
      </c>
      <c r="AN32" s="5">
        <f>IF('2 - Create the Solution'!$I6='Detailed Calculations'!AN$2,'2 - Create the Solution'!$E6,0)</f>
        <v>0</v>
      </c>
      <c r="AO32" s="5">
        <f>IF('2 - Create the Solution'!$I6='Detailed Calculations'!AO$2,'2 - Create the Solution'!$E6,0)</f>
        <v>0</v>
      </c>
      <c r="AP32" s="5">
        <f>IF('2 - Create the Solution'!$I6='Detailed Calculations'!AP$2,'2 - Create the Solution'!$E6,0)</f>
        <v>0</v>
      </c>
      <c r="AQ32" s="5">
        <f>IF('2 - Create the Solution'!$I6='Detailed Calculations'!AQ$2,'2 - Create the Solution'!$E6,0)</f>
        <v>0</v>
      </c>
      <c r="AR32" s="5">
        <f>IF('2 - Create the Solution'!$I6='Detailed Calculations'!AR$2,'2 - Create the Solution'!$E6,0)</f>
        <v>0</v>
      </c>
      <c r="AS32" s="5">
        <f>IF('2 - Create the Solution'!$I6='Detailed Calculations'!AS$2,'2 - Create the Solution'!$E6,0)</f>
        <v>0</v>
      </c>
      <c r="AT32" s="5">
        <f>IF('2 - Create the Solution'!$I6='Detailed Calculations'!AT$2,'2 - Create the Solution'!$E6,0)</f>
        <v>0</v>
      </c>
      <c r="AU32" s="5">
        <f>IF('2 - Create the Solution'!$I6='Detailed Calculations'!AU$2,'2 - Create the Solution'!$E6,0)</f>
        <v>0</v>
      </c>
      <c r="AV32" s="5">
        <f>IF('2 - Create the Solution'!$I6='Detailed Calculations'!AV$2,'2 - Create the Solution'!$E6,0)</f>
        <v>0</v>
      </c>
      <c r="AW32" s="5">
        <f>IF('2 - Create the Solution'!$I6='Detailed Calculations'!AW$2,'2 - Create the Solution'!$E6,0)</f>
        <v>0</v>
      </c>
      <c r="AX32" s="5">
        <f>IF('2 - Create the Solution'!$I6='Detailed Calculations'!AX$2,'2 - Create the Solution'!$E6,0)</f>
        <v>0</v>
      </c>
      <c r="AY32" s="5">
        <f>IF('2 - Create the Solution'!$I6='Detailed Calculations'!AY$2,'2 - Create the Solution'!$E6,0)</f>
        <v>0</v>
      </c>
      <c r="AZ32" s="5">
        <f>IF('2 - Create the Solution'!$I6='Detailed Calculations'!AZ$2,'2 - Create the Solution'!$E6,0)</f>
        <v>0</v>
      </c>
      <c r="BA32" s="5">
        <f>IF('2 - Create the Solution'!$I6='Detailed Calculations'!BA$2,'2 - Create the Solution'!$E6,0)</f>
        <v>0</v>
      </c>
      <c r="BB32" s="5">
        <f>IF('2 - Create the Solution'!$I6='Detailed Calculations'!BB$2,'2 - Create the Solution'!$E6,0)</f>
        <v>0</v>
      </c>
      <c r="BC32" s="5">
        <f>IF('2 - Create the Solution'!$I6='Detailed Calculations'!BC$2,'2 - Create the Solution'!$E6,0)</f>
        <v>0</v>
      </c>
      <c r="BD32" s="5">
        <f>IF('2 - Create the Solution'!$I6='Detailed Calculations'!BD$2,'2 - Create the Solution'!$E6,0)</f>
        <v>0</v>
      </c>
      <c r="BE32" s="5">
        <f>IF('2 - Create the Solution'!$I6='Detailed Calculations'!BE$2,'2 - Create the Solution'!$E6,0)</f>
        <v>0</v>
      </c>
      <c r="BF32" s="5">
        <f>IF('2 - Create the Solution'!$I6='Detailed Calculations'!BF$2,'2 - Create the Solution'!$E6,0)</f>
        <v>0</v>
      </c>
      <c r="BG32" s="5">
        <f>IF('2 - Create the Solution'!$I6='Detailed Calculations'!BG$2,'2 - Create the Solution'!$E6,0)</f>
        <v>0</v>
      </c>
      <c r="BH32" s="5">
        <f>IF('2 - Create the Solution'!$I6='Detailed Calculations'!BH$2,'2 - Create the Solution'!$E6,0)</f>
        <v>0</v>
      </c>
      <c r="BI32" s="5">
        <f>IF('2 - Create the Solution'!$I6='Detailed Calculations'!BI$2,'2 - Create the Solution'!$E6,0)</f>
        <v>0</v>
      </c>
      <c r="BJ32" s="5">
        <f>IF('2 - Create the Solution'!$I6='Detailed Calculations'!BJ$2,'2 - Create the Solution'!$E6,0)</f>
        <v>0</v>
      </c>
      <c r="BK32" s="5">
        <f t="shared" si="2"/>
        <v>3000</v>
      </c>
    </row>
    <row r="33" spans="1:63" hidden="1" x14ac:dyDescent="0.6">
      <c r="A33" s="161"/>
      <c r="B33" s="6">
        <f>'2 - Create the Solution'!B7</f>
        <v>0</v>
      </c>
      <c r="C33" s="5">
        <f>IF('2 - Create the Solution'!$I7='Detailed Calculations'!C$2,'2 - Create the Solution'!$E7,0)</f>
        <v>0</v>
      </c>
      <c r="D33" s="5">
        <f>IF('2 - Create the Solution'!$I7='Detailed Calculations'!D$2,'2 - Create the Solution'!$E7,0)</f>
        <v>0</v>
      </c>
      <c r="E33" s="5">
        <f>IF('2 - Create the Solution'!$I7='Detailed Calculations'!E$2,'2 - Create the Solution'!$E7,0)</f>
        <v>0</v>
      </c>
      <c r="F33" s="5">
        <f>IF('2 - Create the Solution'!$I7='Detailed Calculations'!F$2,'2 - Create the Solution'!$E7,0)</f>
        <v>0</v>
      </c>
      <c r="G33" s="5">
        <f>IF('2 - Create the Solution'!$I7='Detailed Calculations'!G$2,'2 - Create the Solution'!$E7,0)</f>
        <v>0</v>
      </c>
      <c r="H33" s="5">
        <f>IF('2 - Create the Solution'!$I7='Detailed Calculations'!H$2,'2 - Create the Solution'!$E7,0)</f>
        <v>0</v>
      </c>
      <c r="I33" s="5">
        <f>IF('2 - Create the Solution'!$I7='Detailed Calculations'!I$2,'2 - Create the Solution'!$E7,0)</f>
        <v>0</v>
      </c>
      <c r="J33" s="5">
        <f>IF('2 - Create the Solution'!$I7='Detailed Calculations'!J$2,'2 - Create the Solution'!$E7,0)</f>
        <v>0</v>
      </c>
      <c r="K33" s="5">
        <f>IF('2 - Create the Solution'!$I7='Detailed Calculations'!K$2,'2 - Create the Solution'!$E7,0)</f>
        <v>0</v>
      </c>
      <c r="L33" s="5">
        <f>IF('2 - Create the Solution'!$I7='Detailed Calculations'!L$2,'2 - Create the Solution'!$E7,0)</f>
        <v>0</v>
      </c>
      <c r="M33" s="5">
        <f>IF('2 - Create the Solution'!$I7='Detailed Calculations'!M$2,'2 - Create the Solution'!$E7,0)</f>
        <v>0</v>
      </c>
      <c r="N33" s="5">
        <f>IF('2 - Create the Solution'!$I7='Detailed Calculations'!N$2,'2 - Create the Solution'!$E7,0)</f>
        <v>0</v>
      </c>
      <c r="O33" s="5">
        <f>IF('2 - Create the Solution'!$I7='Detailed Calculations'!O$2,'2 - Create the Solution'!$E7,0)</f>
        <v>0</v>
      </c>
      <c r="P33" s="5">
        <f>IF('2 - Create the Solution'!$I7='Detailed Calculations'!P$2,'2 - Create the Solution'!$E7,0)</f>
        <v>0</v>
      </c>
      <c r="Q33" s="5">
        <f>IF('2 - Create the Solution'!$I7='Detailed Calculations'!Q$2,'2 - Create the Solution'!$E7,0)</f>
        <v>0</v>
      </c>
      <c r="R33" s="5">
        <f>IF('2 - Create the Solution'!$I7='Detailed Calculations'!R$2,'2 - Create the Solution'!$E7,0)</f>
        <v>0</v>
      </c>
      <c r="S33" s="5">
        <f>IF('2 - Create the Solution'!$I7='Detailed Calculations'!S$2,'2 - Create the Solution'!$E7,0)</f>
        <v>0</v>
      </c>
      <c r="T33" s="5">
        <f>IF('2 - Create the Solution'!$I7='Detailed Calculations'!T$2,'2 - Create the Solution'!$E7,0)</f>
        <v>0</v>
      </c>
      <c r="U33" s="5">
        <f>IF('2 - Create the Solution'!$I7='Detailed Calculations'!U$2,'2 - Create the Solution'!$E7,0)</f>
        <v>0</v>
      </c>
      <c r="V33" s="5">
        <f>IF('2 - Create the Solution'!$I7='Detailed Calculations'!V$2,'2 - Create the Solution'!$E7,0)</f>
        <v>0</v>
      </c>
      <c r="W33" s="5">
        <f>IF('2 - Create the Solution'!$I7='Detailed Calculations'!W$2,'2 - Create the Solution'!$E7,0)</f>
        <v>0</v>
      </c>
      <c r="X33" s="5">
        <f>IF('2 - Create the Solution'!$I7='Detailed Calculations'!X$2,'2 - Create the Solution'!$E7,0)</f>
        <v>0</v>
      </c>
      <c r="Y33" s="5">
        <f>IF('2 - Create the Solution'!$I7='Detailed Calculations'!Y$2,'2 - Create the Solution'!$E7,0)</f>
        <v>0</v>
      </c>
      <c r="Z33" s="5">
        <f>IF('2 - Create the Solution'!$I7='Detailed Calculations'!Z$2,'2 - Create the Solution'!$E7,0)</f>
        <v>0</v>
      </c>
      <c r="AA33" s="5">
        <f>IF('2 - Create the Solution'!$I7='Detailed Calculations'!AA$2,'2 - Create the Solution'!$E7,0)</f>
        <v>0</v>
      </c>
      <c r="AB33" s="5">
        <f>IF('2 - Create the Solution'!$I7='Detailed Calculations'!AB$2,'2 - Create the Solution'!$E7,0)</f>
        <v>0</v>
      </c>
      <c r="AC33" s="5">
        <f>IF('2 - Create the Solution'!$I7='Detailed Calculations'!AC$2,'2 - Create the Solution'!$E7,0)</f>
        <v>0</v>
      </c>
      <c r="AD33" s="5">
        <f>IF('2 - Create the Solution'!$I7='Detailed Calculations'!AD$2,'2 - Create the Solution'!$E7,0)</f>
        <v>0</v>
      </c>
      <c r="AE33" s="5">
        <f>IF('2 - Create the Solution'!$I7='Detailed Calculations'!AE$2,'2 - Create the Solution'!$E7,0)</f>
        <v>0</v>
      </c>
      <c r="AF33" s="5">
        <f>IF('2 - Create the Solution'!$I7='Detailed Calculations'!AF$2,'2 - Create the Solution'!$E7,0)</f>
        <v>0</v>
      </c>
      <c r="AG33" s="5">
        <f>IF('2 - Create the Solution'!$I7='Detailed Calculations'!AG$2,'2 - Create the Solution'!$E7,0)</f>
        <v>0</v>
      </c>
      <c r="AH33" s="5">
        <f>IF('2 - Create the Solution'!$I7='Detailed Calculations'!AH$2,'2 - Create the Solution'!$E7,0)</f>
        <v>0</v>
      </c>
      <c r="AI33" s="5">
        <f>IF('2 - Create the Solution'!$I7='Detailed Calculations'!AI$2,'2 - Create the Solution'!$E7,0)</f>
        <v>0</v>
      </c>
      <c r="AJ33" s="5">
        <f>IF('2 - Create the Solution'!$I7='Detailed Calculations'!AJ$2,'2 - Create the Solution'!$E7,0)</f>
        <v>0</v>
      </c>
      <c r="AK33" s="5">
        <f>IF('2 - Create the Solution'!$I7='Detailed Calculations'!AK$2,'2 - Create the Solution'!$E7,0)</f>
        <v>0</v>
      </c>
      <c r="AL33" s="5">
        <f>IF('2 - Create the Solution'!$I7='Detailed Calculations'!AL$2,'2 - Create the Solution'!$E7,0)</f>
        <v>0</v>
      </c>
      <c r="AM33" s="5">
        <f>IF('2 - Create the Solution'!$I7='Detailed Calculations'!AM$2,'2 - Create the Solution'!$E7,0)</f>
        <v>0</v>
      </c>
      <c r="AN33" s="5">
        <f>IF('2 - Create the Solution'!$I7='Detailed Calculations'!AN$2,'2 - Create the Solution'!$E7,0)</f>
        <v>0</v>
      </c>
      <c r="AO33" s="5">
        <f>IF('2 - Create the Solution'!$I7='Detailed Calculations'!AO$2,'2 - Create the Solution'!$E7,0)</f>
        <v>0</v>
      </c>
      <c r="AP33" s="5">
        <f>IF('2 - Create the Solution'!$I7='Detailed Calculations'!AP$2,'2 - Create the Solution'!$E7,0)</f>
        <v>0</v>
      </c>
      <c r="AQ33" s="5">
        <f>IF('2 - Create the Solution'!$I7='Detailed Calculations'!AQ$2,'2 - Create the Solution'!$E7,0)</f>
        <v>0</v>
      </c>
      <c r="AR33" s="5">
        <f>IF('2 - Create the Solution'!$I7='Detailed Calculations'!AR$2,'2 - Create the Solution'!$E7,0)</f>
        <v>0</v>
      </c>
      <c r="AS33" s="5">
        <f>IF('2 - Create the Solution'!$I7='Detailed Calculations'!AS$2,'2 - Create the Solution'!$E7,0)</f>
        <v>0</v>
      </c>
      <c r="AT33" s="5">
        <f>IF('2 - Create the Solution'!$I7='Detailed Calculations'!AT$2,'2 - Create the Solution'!$E7,0)</f>
        <v>0</v>
      </c>
      <c r="AU33" s="5">
        <f>IF('2 - Create the Solution'!$I7='Detailed Calculations'!AU$2,'2 - Create the Solution'!$E7,0)</f>
        <v>0</v>
      </c>
      <c r="AV33" s="5">
        <f>IF('2 - Create the Solution'!$I7='Detailed Calculations'!AV$2,'2 - Create the Solution'!$E7,0)</f>
        <v>0</v>
      </c>
      <c r="AW33" s="5">
        <f>IF('2 - Create the Solution'!$I7='Detailed Calculations'!AW$2,'2 - Create the Solution'!$E7,0)</f>
        <v>0</v>
      </c>
      <c r="AX33" s="5">
        <f>IF('2 - Create the Solution'!$I7='Detailed Calculations'!AX$2,'2 - Create the Solution'!$E7,0)</f>
        <v>0</v>
      </c>
      <c r="AY33" s="5">
        <f>IF('2 - Create the Solution'!$I7='Detailed Calculations'!AY$2,'2 - Create the Solution'!$E7,0)</f>
        <v>0</v>
      </c>
      <c r="AZ33" s="5">
        <f>IF('2 - Create the Solution'!$I7='Detailed Calculations'!AZ$2,'2 - Create the Solution'!$E7,0)</f>
        <v>0</v>
      </c>
      <c r="BA33" s="5">
        <f>IF('2 - Create the Solution'!$I7='Detailed Calculations'!BA$2,'2 - Create the Solution'!$E7,0)</f>
        <v>0</v>
      </c>
      <c r="BB33" s="5">
        <f>IF('2 - Create the Solution'!$I7='Detailed Calculations'!BB$2,'2 - Create the Solution'!$E7,0)</f>
        <v>0</v>
      </c>
      <c r="BC33" s="5">
        <f>IF('2 - Create the Solution'!$I7='Detailed Calculations'!BC$2,'2 - Create the Solution'!$E7,0)</f>
        <v>0</v>
      </c>
      <c r="BD33" s="5">
        <f>IF('2 - Create the Solution'!$I7='Detailed Calculations'!BD$2,'2 - Create the Solution'!$E7,0)</f>
        <v>0</v>
      </c>
      <c r="BE33" s="5">
        <f>IF('2 - Create the Solution'!$I7='Detailed Calculations'!BE$2,'2 - Create the Solution'!$E7,0)</f>
        <v>0</v>
      </c>
      <c r="BF33" s="5">
        <f>IF('2 - Create the Solution'!$I7='Detailed Calculations'!BF$2,'2 - Create the Solution'!$E7,0)</f>
        <v>0</v>
      </c>
      <c r="BG33" s="5">
        <f>IF('2 - Create the Solution'!$I7='Detailed Calculations'!BG$2,'2 - Create the Solution'!$E7,0)</f>
        <v>0</v>
      </c>
      <c r="BH33" s="5">
        <f>IF('2 - Create the Solution'!$I7='Detailed Calculations'!BH$2,'2 - Create the Solution'!$E7,0)</f>
        <v>0</v>
      </c>
      <c r="BI33" s="5">
        <f>IF('2 - Create the Solution'!$I7='Detailed Calculations'!BI$2,'2 - Create the Solution'!$E7,0)</f>
        <v>0</v>
      </c>
      <c r="BJ33" s="5">
        <f>IF('2 - Create the Solution'!$I7='Detailed Calculations'!BJ$2,'2 - Create the Solution'!$E7,0)</f>
        <v>0</v>
      </c>
      <c r="BK33" s="5">
        <f t="shared" si="2"/>
        <v>0</v>
      </c>
    </row>
    <row r="34" spans="1:63" hidden="1" x14ac:dyDescent="0.6">
      <c r="A34" s="161"/>
      <c r="B34" s="6">
        <f>'2 - Create the Solution'!B8</f>
        <v>0</v>
      </c>
      <c r="C34" s="5">
        <f>IF('2 - Create the Solution'!$I8='Detailed Calculations'!C$2,'2 - Create the Solution'!$E8,0)</f>
        <v>0</v>
      </c>
      <c r="D34" s="5">
        <f>IF('2 - Create the Solution'!$I8='Detailed Calculations'!D$2,'2 - Create the Solution'!$E8,0)</f>
        <v>0</v>
      </c>
      <c r="E34" s="5">
        <f>IF('2 - Create the Solution'!$I8='Detailed Calculations'!E$2,'2 - Create the Solution'!$E8,0)</f>
        <v>0</v>
      </c>
      <c r="F34" s="5">
        <f>IF('2 - Create the Solution'!$I8='Detailed Calculations'!F$2,'2 - Create the Solution'!$E8,0)</f>
        <v>0</v>
      </c>
      <c r="G34" s="5">
        <f>IF('2 - Create the Solution'!$I8='Detailed Calculations'!G$2,'2 - Create the Solution'!$E8,0)</f>
        <v>0</v>
      </c>
      <c r="H34" s="5">
        <f>IF('2 - Create the Solution'!$I8='Detailed Calculations'!H$2,'2 - Create the Solution'!$E8,0)</f>
        <v>0</v>
      </c>
      <c r="I34" s="5">
        <f>IF('2 - Create the Solution'!$I8='Detailed Calculations'!I$2,'2 - Create the Solution'!$E8,0)</f>
        <v>0</v>
      </c>
      <c r="J34" s="5">
        <f>IF('2 - Create the Solution'!$I8='Detailed Calculations'!J$2,'2 - Create the Solution'!$E8,0)</f>
        <v>0</v>
      </c>
      <c r="K34" s="5">
        <f>IF('2 - Create the Solution'!$I8='Detailed Calculations'!K$2,'2 - Create the Solution'!$E8,0)</f>
        <v>0</v>
      </c>
      <c r="L34" s="5">
        <f>IF('2 - Create the Solution'!$I8='Detailed Calculations'!L$2,'2 - Create the Solution'!$E8,0)</f>
        <v>0</v>
      </c>
      <c r="M34" s="5">
        <f>IF('2 - Create the Solution'!$I8='Detailed Calculations'!M$2,'2 - Create the Solution'!$E8,0)</f>
        <v>0</v>
      </c>
      <c r="N34" s="5">
        <f>IF('2 - Create the Solution'!$I8='Detailed Calculations'!N$2,'2 - Create the Solution'!$E8,0)</f>
        <v>0</v>
      </c>
      <c r="O34" s="5">
        <f>IF('2 - Create the Solution'!$I8='Detailed Calculations'!O$2,'2 - Create the Solution'!$E8,0)</f>
        <v>0</v>
      </c>
      <c r="P34" s="5">
        <f>IF('2 - Create the Solution'!$I8='Detailed Calculations'!P$2,'2 - Create the Solution'!$E8,0)</f>
        <v>0</v>
      </c>
      <c r="Q34" s="5">
        <f>IF('2 - Create the Solution'!$I8='Detailed Calculations'!Q$2,'2 - Create the Solution'!$E8,0)</f>
        <v>0</v>
      </c>
      <c r="R34" s="5">
        <f>IF('2 - Create the Solution'!$I8='Detailed Calculations'!R$2,'2 - Create the Solution'!$E8,0)</f>
        <v>0</v>
      </c>
      <c r="S34" s="5">
        <f>IF('2 - Create the Solution'!$I8='Detailed Calculations'!S$2,'2 - Create the Solution'!$E8,0)</f>
        <v>0</v>
      </c>
      <c r="T34" s="5">
        <f>IF('2 - Create the Solution'!$I8='Detailed Calculations'!T$2,'2 - Create the Solution'!$E8,0)</f>
        <v>0</v>
      </c>
      <c r="U34" s="5">
        <f>IF('2 - Create the Solution'!$I8='Detailed Calculations'!U$2,'2 - Create the Solution'!$E8,0)</f>
        <v>0</v>
      </c>
      <c r="V34" s="5">
        <f>IF('2 - Create the Solution'!$I8='Detailed Calculations'!V$2,'2 - Create the Solution'!$E8,0)</f>
        <v>0</v>
      </c>
      <c r="W34" s="5">
        <f>IF('2 - Create the Solution'!$I8='Detailed Calculations'!W$2,'2 - Create the Solution'!$E8,0)</f>
        <v>0</v>
      </c>
      <c r="X34" s="5">
        <f>IF('2 - Create the Solution'!$I8='Detailed Calculations'!X$2,'2 - Create the Solution'!$E8,0)</f>
        <v>0</v>
      </c>
      <c r="Y34" s="5">
        <f>IF('2 - Create the Solution'!$I8='Detailed Calculations'!Y$2,'2 - Create the Solution'!$E8,0)</f>
        <v>0</v>
      </c>
      <c r="Z34" s="5">
        <f>IF('2 - Create the Solution'!$I8='Detailed Calculations'!Z$2,'2 - Create the Solution'!$E8,0)</f>
        <v>0</v>
      </c>
      <c r="AA34" s="5">
        <f>IF('2 - Create the Solution'!$I8='Detailed Calculations'!AA$2,'2 - Create the Solution'!$E8,0)</f>
        <v>0</v>
      </c>
      <c r="AB34" s="5">
        <f>IF('2 - Create the Solution'!$I8='Detailed Calculations'!AB$2,'2 - Create the Solution'!$E8,0)</f>
        <v>0</v>
      </c>
      <c r="AC34" s="5">
        <f>IF('2 - Create the Solution'!$I8='Detailed Calculations'!AC$2,'2 - Create the Solution'!$E8,0)</f>
        <v>0</v>
      </c>
      <c r="AD34" s="5">
        <f>IF('2 - Create the Solution'!$I8='Detailed Calculations'!AD$2,'2 - Create the Solution'!$E8,0)</f>
        <v>0</v>
      </c>
      <c r="AE34" s="5">
        <f>IF('2 - Create the Solution'!$I8='Detailed Calculations'!AE$2,'2 - Create the Solution'!$E8,0)</f>
        <v>0</v>
      </c>
      <c r="AF34" s="5">
        <f>IF('2 - Create the Solution'!$I8='Detailed Calculations'!AF$2,'2 - Create the Solution'!$E8,0)</f>
        <v>0</v>
      </c>
      <c r="AG34" s="5">
        <f>IF('2 - Create the Solution'!$I8='Detailed Calculations'!AG$2,'2 - Create the Solution'!$E8,0)</f>
        <v>0</v>
      </c>
      <c r="AH34" s="5">
        <f>IF('2 - Create the Solution'!$I8='Detailed Calculations'!AH$2,'2 - Create the Solution'!$E8,0)</f>
        <v>0</v>
      </c>
      <c r="AI34" s="5">
        <f>IF('2 - Create the Solution'!$I8='Detailed Calculations'!AI$2,'2 - Create the Solution'!$E8,0)</f>
        <v>0</v>
      </c>
      <c r="AJ34" s="5">
        <f>IF('2 - Create the Solution'!$I8='Detailed Calculations'!AJ$2,'2 - Create the Solution'!$E8,0)</f>
        <v>0</v>
      </c>
      <c r="AK34" s="5">
        <f>IF('2 - Create the Solution'!$I8='Detailed Calculations'!AK$2,'2 - Create the Solution'!$E8,0)</f>
        <v>0</v>
      </c>
      <c r="AL34" s="5">
        <f>IF('2 - Create the Solution'!$I8='Detailed Calculations'!AL$2,'2 - Create the Solution'!$E8,0)</f>
        <v>0</v>
      </c>
      <c r="AM34" s="5">
        <f>IF('2 - Create the Solution'!$I8='Detailed Calculations'!AM$2,'2 - Create the Solution'!$E8,0)</f>
        <v>0</v>
      </c>
      <c r="AN34" s="5">
        <f>IF('2 - Create the Solution'!$I8='Detailed Calculations'!AN$2,'2 - Create the Solution'!$E8,0)</f>
        <v>0</v>
      </c>
      <c r="AO34" s="5">
        <f>IF('2 - Create the Solution'!$I8='Detailed Calculations'!AO$2,'2 - Create the Solution'!$E8,0)</f>
        <v>0</v>
      </c>
      <c r="AP34" s="5">
        <f>IF('2 - Create the Solution'!$I8='Detailed Calculations'!AP$2,'2 - Create the Solution'!$E8,0)</f>
        <v>0</v>
      </c>
      <c r="AQ34" s="5">
        <f>IF('2 - Create the Solution'!$I8='Detailed Calculations'!AQ$2,'2 - Create the Solution'!$E8,0)</f>
        <v>0</v>
      </c>
      <c r="AR34" s="5">
        <f>IF('2 - Create the Solution'!$I8='Detailed Calculations'!AR$2,'2 - Create the Solution'!$E8,0)</f>
        <v>0</v>
      </c>
      <c r="AS34" s="5">
        <f>IF('2 - Create the Solution'!$I8='Detailed Calculations'!AS$2,'2 - Create the Solution'!$E8,0)</f>
        <v>0</v>
      </c>
      <c r="AT34" s="5">
        <f>IF('2 - Create the Solution'!$I8='Detailed Calculations'!AT$2,'2 - Create the Solution'!$E8,0)</f>
        <v>0</v>
      </c>
      <c r="AU34" s="5">
        <f>IF('2 - Create the Solution'!$I8='Detailed Calculations'!AU$2,'2 - Create the Solution'!$E8,0)</f>
        <v>0</v>
      </c>
      <c r="AV34" s="5">
        <f>IF('2 - Create the Solution'!$I8='Detailed Calculations'!AV$2,'2 - Create the Solution'!$E8,0)</f>
        <v>0</v>
      </c>
      <c r="AW34" s="5">
        <f>IF('2 - Create the Solution'!$I8='Detailed Calculations'!AW$2,'2 - Create the Solution'!$E8,0)</f>
        <v>0</v>
      </c>
      <c r="AX34" s="5">
        <f>IF('2 - Create the Solution'!$I8='Detailed Calculations'!AX$2,'2 - Create the Solution'!$E8,0)</f>
        <v>0</v>
      </c>
      <c r="AY34" s="5">
        <f>IF('2 - Create the Solution'!$I8='Detailed Calculations'!AY$2,'2 - Create the Solution'!$E8,0)</f>
        <v>0</v>
      </c>
      <c r="AZ34" s="5">
        <f>IF('2 - Create the Solution'!$I8='Detailed Calculations'!AZ$2,'2 - Create the Solution'!$E8,0)</f>
        <v>0</v>
      </c>
      <c r="BA34" s="5">
        <f>IF('2 - Create the Solution'!$I8='Detailed Calculations'!BA$2,'2 - Create the Solution'!$E8,0)</f>
        <v>0</v>
      </c>
      <c r="BB34" s="5">
        <f>IF('2 - Create the Solution'!$I8='Detailed Calculations'!BB$2,'2 - Create the Solution'!$E8,0)</f>
        <v>0</v>
      </c>
      <c r="BC34" s="5">
        <f>IF('2 - Create the Solution'!$I8='Detailed Calculations'!BC$2,'2 - Create the Solution'!$E8,0)</f>
        <v>0</v>
      </c>
      <c r="BD34" s="5">
        <f>IF('2 - Create the Solution'!$I8='Detailed Calculations'!BD$2,'2 - Create the Solution'!$E8,0)</f>
        <v>0</v>
      </c>
      <c r="BE34" s="5">
        <f>IF('2 - Create the Solution'!$I8='Detailed Calculations'!BE$2,'2 - Create the Solution'!$E8,0)</f>
        <v>0</v>
      </c>
      <c r="BF34" s="5">
        <f>IF('2 - Create the Solution'!$I8='Detailed Calculations'!BF$2,'2 - Create the Solution'!$E8,0)</f>
        <v>0</v>
      </c>
      <c r="BG34" s="5">
        <f>IF('2 - Create the Solution'!$I8='Detailed Calculations'!BG$2,'2 - Create the Solution'!$E8,0)</f>
        <v>0</v>
      </c>
      <c r="BH34" s="5">
        <f>IF('2 - Create the Solution'!$I8='Detailed Calculations'!BH$2,'2 - Create the Solution'!$E8,0)</f>
        <v>0</v>
      </c>
      <c r="BI34" s="5">
        <f>IF('2 - Create the Solution'!$I8='Detailed Calculations'!BI$2,'2 - Create the Solution'!$E8,0)</f>
        <v>0</v>
      </c>
      <c r="BJ34" s="5">
        <f>IF('2 - Create the Solution'!$I8='Detailed Calculations'!BJ$2,'2 - Create the Solution'!$E8,0)</f>
        <v>0</v>
      </c>
      <c r="BK34" s="5">
        <f t="shared" si="2"/>
        <v>0</v>
      </c>
    </row>
    <row r="35" spans="1:63" hidden="1" x14ac:dyDescent="0.6">
      <c r="A35" s="161"/>
      <c r="B35" s="6">
        <f>'2 - Create the Solution'!B9</f>
        <v>0</v>
      </c>
      <c r="C35" s="5">
        <f>IF('2 - Create the Solution'!$I9='Detailed Calculations'!C$2,'2 - Create the Solution'!$E9,0)</f>
        <v>0</v>
      </c>
      <c r="D35" s="5">
        <f>IF('2 - Create the Solution'!$I9='Detailed Calculations'!D$2,'2 - Create the Solution'!$E9,0)</f>
        <v>0</v>
      </c>
      <c r="E35" s="5">
        <f>IF('2 - Create the Solution'!$I9='Detailed Calculations'!E$2,'2 - Create the Solution'!$E9,0)</f>
        <v>0</v>
      </c>
      <c r="F35" s="5">
        <f>IF('2 - Create the Solution'!$I9='Detailed Calculations'!F$2,'2 - Create the Solution'!$E9,0)</f>
        <v>0</v>
      </c>
      <c r="G35" s="5">
        <f>IF('2 - Create the Solution'!$I9='Detailed Calculations'!G$2,'2 - Create the Solution'!$E9,0)</f>
        <v>0</v>
      </c>
      <c r="H35" s="5">
        <f>IF('2 - Create the Solution'!$I9='Detailed Calculations'!H$2,'2 - Create the Solution'!$E9,0)</f>
        <v>0</v>
      </c>
      <c r="I35" s="5">
        <f>IF('2 - Create the Solution'!$I9='Detailed Calculations'!I$2,'2 - Create the Solution'!$E9,0)</f>
        <v>0</v>
      </c>
      <c r="J35" s="5">
        <f>IF('2 - Create the Solution'!$I9='Detailed Calculations'!J$2,'2 - Create the Solution'!$E9,0)</f>
        <v>0</v>
      </c>
      <c r="K35" s="5">
        <f>IF('2 - Create the Solution'!$I9='Detailed Calculations'!K$2,'2 - Create the Solution'!$E9,0)</f>
        <v>0</v>
      </c>
      <c r="L35" s="5">
        <f>IF('2 - Create the Solution'!$I9='Detailed Calculations'!L$2,'2 - Create the Solution'!$E9,0)</f>
        <v>0</v>
      </c>
      <c r="M35" s="5">
        <f>IF('2 - Create the Solution'!$I9='Detailed Calculations'!M$2,'2 - Create the Solution'!$E9,0)</f>
        <v>0</v>
      </c>
      <c r="N35" s="5">
        <f>IF('2 - Create the Solution'!$I9='Detailed Calculations'!N$2,'2 - Create the Solution'!$E9,0)</f>
        <v>0</v>
      </c>
      <c r="O35" s="5">
        <f>IF('2 - Create the Solution'!$I9='Detailed Calculations'!O$2,'2 - Create the Solution'!$E9,0)</f>
        <v>0</v>
      </c>
      <c r="P35" s="5">
        <f>IF('2 - Create the Solution'!$I9='Detailed Calculations'!P$2,'2 - Create the Solution'!$E9,0)</f>
        <v>0</v>
      </c>
      <c r="Q35" s="5">
        <f>IF('2 - Create the Solution'!$I9='Detailed Calculations'!Q$2,'2 - Create the Solution'!$E9,0)</f>
        <v>0</v>
      </c>
      <c r="R35" s="5">
        <f>IF('2 - Create the Solution'!$I9='Detailed Calculations'!R$2,'2 - Create the Solution'!$E9,0)</f>
        <v>0</v>
      </c>
      <c r="S35" s="5">
        <f>IF('2 - Create the Solution'!$I9='Detailed Calculations'!S$2,'2 - Create the Solution'!$E9,0)</f>
        <v>0</v>
      </c>
      <c r="T35" s="5">
        <f>IF('2 - Create the Solution'!$I9='Detailed Calculations'!T$2,'2 - Create the Solution'!$E9,0)</f>
        <v>0</v>
      </c>
      <c r="U35" s="5">
        <f>IF('2 - Create the Solution'!$I9='Detailed Calculations'!U$2,'2 - Create the Solution'!$E9,0)</f>
        <v>0</v>
      </c>
      <c r="V35" s="5">
        <f>IF('2 - Create the Solution'!$I9='Detailed Calculations'!V$2,'2 - Create the Solution'!$E9,0)</f>
        <v>0</v>
      </c>
      <c r="W35" s="5">
        <f>IF('2 - Create the Solution'!$I9='Detailed Calculations'!W$2,'2 - Create the Solution'!$E9,0)</f>
        <v>0</v>
      </c>
      <c r="X35" s="5">
        <f>IF('2 - Create the Solution'!$I9='Detailed Calculations'!X$2,'2 - Create the Solution'!$E9,0)</f>
        <v>0</v>
      </c>
      <c r="Y35" s="5">
        <f>IF('2 - Create the Solution'!$I9='Detailed Calculations'!Y$2,'2 - Create the Solution'!$E9,0)</f>
        <v>0</v>
      </c>
      <c r="Z35" s="5">
        <f>IF('2 - Create the Solution'!$I9='Detailed Calculations'!Z$2,'2 - Create the Solution'!$E9,0)</f>
        <v>0</v>
      </c>
      <c r="AA35" s="5">
        <f>IF('2 - Create the Solution'!$I9='Detailed Calculations'!AA$2,'2 - Create the Solution'!$E9,0)</f>
        <v>0</v>
      </c>
      <c r="AB35" s="5">
        <f>IF('2 - Create the Solution'!$I9='Detailed Calculations'!AB$2,'2 - Create the Solution'!$E9,0)</f>
        <v>0</v>
      </c>
      <c r="AC35" s="5">
        <f>IF('2 - Create the Solution'!$I9='Detailed Calculations'!AC$2,'2 - Create the Solution'!$E9,0)</f>
        <v>0</v>
      </c>
      <c r="AD35" s="5">
        <f>IF('2 - Create the Solution'!$I9='Detailed Calculations'!AD$2,'2 - Create the Solution'!$E9,0)</f>
        <v>0</v>
      </c>
      <c r="AE35" s="5">
        <f>IF('2 - Create the Solution'!$I9='Detailed Calculations'!AE$2,'2 - Create the Solution'!$E9,0)</f>
        <v>0</v>
      </c>
      <c r="AF35" s="5">
        <f>IF('2 - Create the Solution'!$I9='Detailed Calculations'!AF$2,'2 - Create the Solution'!$E9,0)</f>
        <v>0</v>
      </c>
      <c r="AG35" s="5">
        <f>IF('2 - Create the Solution'!$I9='Detailed Calculations'!AG$2,'2 - Create the Solution'!$E9,0)</f>
        <v>0</v>
      </c>
      <c r="AH35" s="5">
        <f>IF('2 - Create the Solution'!$I9='Detailed Calculations'!AH$2,'2 - Create the Solution'!$E9,0)</f>
        <v>0</v>
      </c>
      <c r="AI35" s="5">
        <f>IF('2 - Create the Solution'!$I9='Detailed Calculations'!AI$2,'2 - Create the Solution'!$E9,0)</f>
        <v>0</v>
      </c>
      <c r="AJ35" s="5">
        <f>IF('2 - Create the Solution'!$I9='Detailed Calculations'!AJ$2,'2 - Create the Solution'!$E9,0)</f>
        <v>0</v>
      </c>
      <c r="AK35" s="5">
        <f>IF('2 - Create the Solution'!$I9='Detailed Calculations'!AK$2,'2 - Create the Solution'!$E9,0)</f>
        <v>0</v>
      </c>
      <c r="AL35" s="5">
        <f>IF('2 - Create the Solution'!$I9='Detailed Calculations'!AL$2,'2 - Create the Solution'!$E9,0)</f>
        <v>0</v>
      </c>
      <c r="AM35" s="5">
        <f>IF('2 - Create the Solution'!$I9='Detailed Calculations'!AM$2,'2 - Create the Solution'!$E9,0)</f>
        <v>0</v>
      </c>
      <c r="AN35" s="5">
        <f>IF('2 - Create the Solution'!$I9='Detailed Calculations'!AN$2,'2 - Create the Solution'!$E9,0)</f>
        <v>0</v>
      </c>
      <c r="AO35" s="5">
        <f>IF('2 - Create the Solution'!$I9='Detailed Calculations'!AO$2,'2 - Create the Solution'!$E9,0)</f>
        <v>0</v>
      </c>
      <c r="AP35" s="5">
        <f>IF('2 - Create the Solution'!$I9='Detailed Calculations'!AP$2,'2 - Create the Solution'!$E9,0)</f>
        <v>0</v>
      </c>
      <c r="AQ35" s="5">
        <f>IF('2 - Create the Solution'!$I9='Detailed Calculations'!AQ$2,'2 - Create the Solution'!$E9,0)</f>
        <v>0</v>
      </c>
      <c r="AR35" s="5">
        <f>IF('2 - Create the Solution'!$I9='Detailed Calculations'!AR$2,'2 - Create the Solution'!$E9,0)</f>
        <v>0</v>
      </c>
      <c r="AS35" s="5">
        <f>IF('2 - Create the Solution'!$I9='Detailed Calculations'!AS$2,'2 - Create the Solution'!$E9,0)</f>
        <v>0</v>
      </c>
      <c r="AT35" s="5">
        <f>IF('2 - Create the Solution'!$I9='Detailed Calculations'!AT$2,'2 - Create the Solution'!$E9,0)</f>
        <v>0</v>
      </c>
      <c r="AU35" s="5">
        <f>IF('2 - Create the Solution'!$I9='Detailed Calculations'!AU$2,'2 - Create the Solution'!$E9,0)</f>
        <v>0</v>
      </c>
      <c r="AV35" s="5">
        <f>IF('2 - Create the Solution'!$I9='Detailed Calculations'!AV$2,'2 - Create the Solution'!$E9,0)</f>
        <v>0</v>
      </c>
      <c r="AW35" s="5">
        <f>IF('2 - Create the Solution'!$I9='Detailed Calculations'!AW$2,'2 - Create the Solution'!$E9,0)</f>
        <v>0</v>
      </c>
      <c r="AX35" s="5">
        <f>IF('2 - Create the Solution'!$I9='Detailed Calculations'!AX$2,'2 - Create the Solution'!$E9,0)</f>
        <v>0</v>
      </c>
      <c r="AY35" s="5">
        <f>IF('2 - Create the Solution'!$I9='Detailed Calculations'!AY$2,'2 - Create the Solution'!$E9,0)</f>
        <v>0</v>
      </c>
      <c r="AZ35" s="5">
        <f>IF('2 - Create the Solution'!$I9='Detailed Calculations'!AZ$2,'2 - Create the Solution'!$E9,0)</f>
        <v>0</v>
      </c>
      <c r="BA35" s="5">
        <f>IF('2 - Create the Solution'!$I9='Detailed Calculations'!BA$2,'2 - Create the Solution'!$E9,0)</f>
        <v>0</v>
      </c>
      <c r="BB35" s="5">
        <f>IF('2 - Create the Solution'!$I9='Detailed Calculations'!BB$2,'2 - Create the Solution'!$E9,0)</f>
        <v>0</v>
      </c>
      <c r="BC35" s="5">
        <f>IF('2 - Create the Solution'!$I9='Detailed Calculations'!BC$2,'2 - Create the Solution'!$E9,0)</f>
        <v>0</v>
      </c>
      <c r="BD35" s="5">
        <f>IF('2 - Create the Solution'!$I9='Detailed Calculations'!BD$2,'2 - Create the Solution'!$E9,0)</f>
        <v>0</v>
      </c>
      <c r="BE35" s="5">
        <f>IF('2 - Create the Solution'!$I9='Detailed Calculations'!BE$2,'2 - Create the Solution'!$E9,0)</f>
        <v>0</v>
      </c>
      <c r="BF35" s="5">
        <f>IF('2 - Create the Solution'!$I9='Detailed Calculations'!BF$2,'2 - Create the Solution'!$E9,0)</f>
        <v>0</v>
      </c>
      <c r="BG35" s="5">
        <f>IF('2 - Create the Solution'!$I9='Detailed Calculations'!BG$2,'2 - Create the Solution'!$E9,0)</f>
        <v>0</v>
      </c>
      <c r="BH35" s="5">
        <f>IF('2 - Create the Solution'!$I9='Detailed Calculations'!BH$2,'2 - Create the Solution'!$E9,0)</f>
        <v>0</v>
      </c>
      <c r="BI35" s="5">
        <f>IF('2 - Create the Solution'!$I9='Detailed Calculations'!BI$2,'2 - Create the Solution'!$E9,0)</f>
        <v>0</v>
      </c>
      <c r="BJ35" s="5">
        <f>IF('2 - Create the Solution'!$I9='Detailed Calculations'!BJ$2,'2 - Create the Solution'!$E9,0)</f>
        <v>0</v>
      </c>
      <c r="BK35" s="5">
        <f t="shared" si="2"/>
        <v>0</v>
      </c>
    </row>
    <row r="36" spans="1:63" hidden="1" x14ac:dyDescent="0.6">
      <c r="A36" s="161"/>
      <c r="B36" s="6">
        <f>'2 - Create the Solution'!B10</f>
        <v>0</v>
      </c>
      <c r="C36" s="5">
        <f>IF('2 - Create the Solution'!$I10='Detailed Calculations'!C$2,'2 - Create the Solution'!$E10,0)</f>
        <v>0</v>
      </c>
      <c r="D36" s="5">
        <f>IF('2 - Create the Solution'!$I10='Detailed Calculations'!D$2,'2 - Create the Solution'!$E10,0)</f>
        <v>0</v>
      </c>
      <c r="E36" s="5">
        <f>IF('2 - Create the Solution'!$I10='Detailed Calculations'!E$2,'2 - Create the Solution'!$E10,0)</f>
        <v>0</v>
      </c>
      <c r="F36" s="5">
        <f>IF('2 - Create the Solution'!$I10='Detailed Calculations'!F$2,'2 - Create the Solution'!$E10,0)</f>
        <v>0</v>
      </c>
      <c r="G36" s="5">
        <f>IF('2 - Create the Solution'!$I10='Detailed Calculations'!G$2,'2 - Create the Solution'!$E10,0)</f>
        <v>0</v>
      </c>
      <c r="H36" s="5">
        <f>IF('2 - Create the Solution'!$I10='Detailed Calculations'!H$2,'2 - Create the Solution'!$E10,0)</f>
        <v>0</v>
      </c>
      <c r="I36" s="5">
        <f>IF('2 - Create the Solution'!$I10='Detailed Calculations'!I$2,'2 - Create the Solution'!$E10,0)</f>
        <v>0</v>
      </c>
      <c r="J36" s="5">
        <f>IF('2 - Create the Solution'!$I10='Detailed Calculations'!J$2,'2 - Create the Solution'!$E10,0)</f>
        <v>0</v>
      </c>
      <c r="K36" s="5">
        <f>IF('2 - Create the Solution'!$I10='Detailed Calculations'!K$2,'2 - Create the Solution'!$E10,0)</f>
        <v>0</v>
      </c>
      <c r="L36" s="5">
        <f>IF('2 - Create the Solution'!$I10='Detailed Calculations'!L$2,'2 - Create the Solution'!$E10,0)</f>
        <v>0</v>
      </c>
      <c r="M36" s="5">
        <f>IF('2 - Create the Solution'!$I10='Detailed Calculations'!M$2,'2 - Create the Solution'!$E10,0)</f>
        <v>0</v>
      </c>
      <c r="N36" s="5">
        <f>IF('2 - Create the Solution'!$I10='Detailed Calculations'!N$2,'2 - Create the Solution'!$E10,0)</f>
        <v>0</v>
      </c>
      <c r="O36" s="5">
        <f>IF('2 - Create the Solution'!$I10='Detailed Calculations'!O$2,'2 - Create the Solution'!$E10,0)</f>
        <v>0</v>
      </c>
      <c r="P36" s="5">
        <f>IF('2 - Create the Solution'!$I10='Detailed Calculations'!P$2,'2 - Create the Solution'!$E10,0)</f>
        <v>0</v>
      </c>
      <c r="Q36" s="5">
        <f>IF('2 - Create the Solution'!$I10='Detailed Calculations'!Q$2,'2 - Create the Solution'!$E10,0)</f>
        <v>0</v>
      </c>
      <c r="R36" s="5">
        <f>IF('2 - Create the Solution'!$I10='Detailed Calculations'!R$2,'2 - Create the Solution'!$E10,0)</f>
        <v>0</v>
      </c>
      <c r="S36" s="5">
        <f>IF('2 - Create the Solution'!$I10='Detailed Calculations'!S$2,'2 - Create the Solution'!$E10,0)</f>
        <v>0</v>
      </c>
      <c r="T36" s="5">
        <f>IF('2 - Create the Solution'!$I10='Detailed Calculations'!T$2,'2 - Create the Solution'!$E10,0)</f>
        <v>0</v>
      </c>
      <c r="U36" s="5">
        <f>IF('2 - Create the Solution'!$I10='Detailed Calculations'!U$2,'2 - Create the Solution'!$E10,0)</f>
        <v>0</v>
      </c>
      <c r="V36" s="5">
        <f>IF('2 - Create the Solution'!$I10='Detailed Calculations'!V$2,'2 - Create the Solution'!$E10,0)</f>
        <v>0</v>
      </c>
      <c r="W36" s="5">
        <f>IF('2 - Create the Solution'!$I10='Detailed Calculations'!W$2,'2 - Create the Solution'!$E10,0)</f>
        <v>0</v>
      </c>
      <c r="X36" s="5">
        <f>IF('2 - Create the Solution'!$I10='Detailed Calculations'!X$2,'2 - Create the Solution'!$E10,0)</f>
        <v>0</v>
      </c>
      <c r="Y36" s="5">
        <f>IF('2 - Create the Solution'!$I10='Detailed Calculations'!Y$2,'2 - Create the Solution'!$E10,0)</f>
        <v>0</v>
      </c>
      <c r="Z36" s="5">
        <f>IF('2 - Create the Solution'!$I10='Detailed Calculations'!Z$2,'2 - Create the Solution'!$E10,0)</f>
        <v>0</v>
      </c>
      <c r="AA36" s="5">
        <f>IF('2 - Create the Solution'!$I10='Detailed Calculations'!AA$2,'2 - Create the Solution'!$E10,0)</f>
        <v>0</v>
      </c>
      <c r="AB36" s="5">
        <f>IF('2 - Create the Solution'!$I10='Detailed Calculations'!AB$2,'2 - Create the Solution'!$E10,0)</f>
        <v>0</v>
      </c>
      <c r="AC36" s="5">
        <f>IF('2 - Create the Solution'!$I10='Detailed Calculations'!AC$2,'2 - Create the Solution'!$E10,0)</f>
        <v>0</v>
      </c>
      <c r="AD36" s="5">
        <f>IF('2 - Create the Solution'!$I10='Detailed Calculations'!AD$2,'2 - Create the Solution'!$E10,0)</f>
        <v>0</v>
      </c>
      <c r="AE36" s="5">
        <f>IF('2 - Create the Solution'!$I10='Detailed Calculations'!AE$2,'2 - Create the Solution'!$E10,0)</f>
        <v>0</v>
      </c>
      <c r="AF36" s="5">
        <f>IF('2 - Create the Solution'!$I10='Detailed Calculations'!AF$2,'2 - Create the Solution'!$E10,0)</f>
        <v>0</v>
      </c>
      <c r="AG36" s="5">
        <f>IF('2 - Create the Solution'!$I10='Detailed Calculations'!AG$2,'2 - Create the Solution'!$E10,0)</f>
        <v>0</v>
      </c>
      <c r="AH36" s="5">
        <f>IF('2 - Create the Solution'!$I10='Detailed Calculations'!AH$2,'2 - Create the Solution'!$E10,0)</f>
        <v>0</v>
      </c>
      <c r="AI36" s="5">
        <f>IF('2 - Create the Solution'!$I10='Detailed Calculations'!AI$2,'2 - Create the Solution'!$E10,0)</f>
        <v>0</v>
      </c>
      <c r="AJ36" s="5">
        <f>IF('2 - Create the Solution'!$I10='Detailed Calculations'!AJ$2,'2 - Create the Solution'!$E10,0)</f>
        <v>0</v>
      </c>
      <c r="AK36" s="5">
        <f>IF('2 - Create the Solution'!$I10='Detailed Calculations'!AK$2,'2 - Create the Solution'!$E10,0)</f>
        <v>0</v>
      </c>
      <c r="AL36" s="5">
        <f>IF('2 - Create the Solution'!$I10='Detailed Calculations'!AL$2,'2 - Create the Solution'!$E10,0)</f>
        <v>0</v>
      </c>
      <c r="AM36" s="5">
        <f>IF('2 - Create the Solution'!$I10='Detailed Calculations'!AM$2,'2 - Create the Solution'!$E10,0)</f>
        <v>0</v>
      </c>
      <c r="AN36" s="5">
        <f>IF('2 - Create the Solution'!$I10='Detailed Calculations'!AN$2,'2 - Create the Solution'!$E10,0)</f>
        <v>0</v>
      </c>
      <c r="AO36" s="5">
        <f>IF('2 - Create the Solution'!$I10='Detailed Calculations'!AO$2,'2 - Create the Solution'!$E10,0)</f>
        <v>0</v>
      </c>
      <c r="AP36" s="5">
        <f>IF('2 - Create the Solution'!$I10='Detailed Calculations'!AP$2,'2 - Create the Solution'!$E10,0)</f>
        <v>0</v>
      </c>
      <c r="AQ36" s="5">
        <f>IF('2 - Create the Solution'!$I10='Detailed Calculations'!AQ$2,'2 - Create the Solution'!$E10,0)</f>
        <v>0</v>
      </c>
      <c r="AR36" s="5">
        <f>IF('2 - Create the Solution'!$I10='Detailed Calculations'!AR$2,'2 - Create the Solution'!$E10,0)</f>
        <v>0</v>
      </c>
      <c r="AS36" s="5">
        <f>IF('2 - Create the Solution'!$I10='Detailed Calculations'!AS$2,'2 - Create the Solution'!$E10,0)</f>
        <v>0</v>
      </c>
      <c r="AT36" s="5">
        <f>IF('2 - Create the Solution'!$I10='Detailed Calculations'!AT$2,'2 - Create the Solution'!$E10,0)</f>
        <v>0</v>
      </c>
      <c r="AU36" s="5">
        <f>IF('2 - Create the Solution'!$I10='Detailed Calculations'!AU$2,'2 - Create the Solution'!$E10,0)</f>
        <v>0</v>
      </c>
      <c r="AV36" s="5">
        <f>IF('2 - Create the Solution'!$I10='Detailed Calculations'!AV$2,'2 - Create the Solution'!$E10,0)</f>
        <v>0</v>
      </c>
      <c r="AW36" s="5">
        <f>IF('2 - Create the Solution'!$I10='Detailed Calculations'!AW$2,'2 - Create the Solution'!$E10,0)</f>
        <v>0</v>
      </c>
      <c r="AX36" s="5">
        <f>IF('2 - Create the Solution'!$I10='Detailed Calculations'!AX$2,'2 - Create the Solution'!$E10,0)</f>
        <v>0</v>
      </c>
      <c r="AY36" s="5">
        <f>IF('2 - Create the Solution'!$I10='Detailed Calculations'!AY$2,'2 - Create the Solution'!$E10,0)</f>
        <v>0</v>
      </c>
      <c r="AZ36" s="5">
        <f>IF('2 - Create the Solution'!$I10='Detailed Calculations'!AZ$2,'2 - Create the Solution'!$E10,0)</f>
        <v>0</v>
      </c>
      <c r="BA36" s="5">
        <f>IF('2 - Create the Solution'!$I10='Detailed Calculations'!BA$2,'2 - Create the Solution'!$E10,0)</f>
        <v>0</v>
      </c>
      <c r="BB36" s="5">
        <f>IF('2 - Create the Solution'!$I10='Detailed Calculations'!BB$2,'2 - Create the Solution'!$E10,0)</f>
        <v>0</v>
      </c>
      <c r="BC36" s="5">
        <f>IF('2 - Create the Solution'!$I10='Detailed Calculations'!BC$2,'2 - Create the Solution'!$E10,0)</f>
        <v>0</v>
      </c>
      <c r="BD36" s="5">
        <f>IF('2 - Create the Solution'!$I10='Detailed Calculations'!BD$2,'2 - Create the Solution'!$E10,0)</f>
        <v>0</v>
      </c>
      <c r="BE36" s="5">
        <f>IF('2 - Create the Solution'!$I10='Detailed Calculations'!BE$2,'2 - Create the Solution'!$E10,0)</f>
        <v>0</v>
      </c>
      <c r="BF36" s="5">
        <f>IF('2 - Create the Solution'!$I10='Detailed Calculations'!BF$2,'2 - Create the Solution'!$E10,0)</f>
        <v>0</v>
      </c>
      <c r="BG36" s="5">
        <f>IF('2 - Create the Solution'!$I10='Detailed Calculations'!BG$2,'2 - Create the Solution'!$E10,0)</f>
        <v>0</v>
      </c>
      <c r="BH36" s="5">
        <f>IF('2 - Create the Solution'!$I10='Detailed Calculations'!BH$2,'2 - Create the Solution'!$E10,0)</f>
        <v>0</v>
      </c>
      <c r="BI36" s="5">
        <f>IF('2 - Create the Solution'!$I10='Detailed Calculations'!BI$2,'2 - Create the Solution'!$E10,0)</f>
        <v>0</v>
      </c>
      <c r="BJ36" s="5">
        <f>IF('2 - Create the Solution'!$I10='Detailed Calculations'!BJ$2,'2 - Create the Solution'!$E10,0)</f>
        <v>0</v>
      </c>
      <c r="BK36" s="5">
        <f t="shared" si="2"/>
        <v>0</v>
      </c>
    </row>
    <row r="37" spans="1:63" hidden="1" x14ac:dyDescent="0.6">
      <c r="A37" s="161"/>
      <c r="B37" s="6">
        <f>'2 - Create the Solution'!B11</f>
        <v>0</v>
      </c>
      <c r="C37" s="5">
        <f>IF('2 - Create the Solution'!$I11='Detailed Calculations'!C$2,'2 - Create the Solution'!$E11,0)</f>
        <v>0</v>
      </c>
      <c r="D37" s="5">
        <f>IF('2 - Create the Solution'!$I11='Detailed Calculations'!D$2,'2 - Create the Solution'!$E11,0)</f>
        <v>0</v>
      </c>
      <c r="E37" s="5">
        <f>IF('2 - Create the Solution'!$I11='Detailed Calculations'!E$2,'2 - Create the Solution'!$E11,0)</f>
        <v>0</v>
      </c>
      <c r="F37" s="5">
        <f>IF('2 - Create the Solution'!$I11='Detailed Calculations'!F$2,'2 - Create the Solution'!$E11,0)</f>
        <v>0</v>
      </c>
      <c r="G37" s="5">
        <f>IF('2 - Create the Solution'!$I11='Detailed Calculations'!G$2,'2 - Create the Solution'!$E11,0)</f>
        <v>0</v>
      </c>
      <c r="H37" s="5">
        <f>IF('2 - Create the Solution'!$I11='Detailed Calculations'!H$2,'2 - Create the Solution'!$E11,0)</f>
        <v>0</v>
      </c>
      <c r="I37" s="5">
        <f>IF('2 - Create the Solution'!$I11='Detailed Calculations'!I$2,'2 - Create the Solution'!$E11,0)</f>
        <v>0</v>
      </c>
      <c r="J37" s="5">
        <f>IF('2 - Create the Solution'!$I11='Detailed Calculations'!J$2,'2 - Create the Solution'!$E11,0)</f>
        <v>0</v>
      </c>
      <c r="K37" s="5">
        <f>IF('2 - Create the Solution'!$I11='Detailed Calculations'!K$2,'2 - Create the Solution'!$E11,0)</f>
        <v>0</v>
      </c>
      <c r="L37" s="5">
        <f>IF('2 - Create the Solution'!$I11='Detailed Calculations'!L$2,'2 - Create the Solution'!$E11,0)</f>
        <v>0</v>
      </c>
      <c r="M37" s="5">
        <f>IF('2 - Create the Solution'!$I11='Detailed Calculations'!M$2,'2 - Create the Solution'!$E11,0)</f>
        <v>0</v>
      </c>
      <c r="N37" s="5">
        <f>IF('2 - Create the Solution'!$I11='Detailed Calculations'!N$2,'2 - Create the Solution'!$E11,0)</f>
        <v>0</v>
      </c>
      <c r="O37" s="5">
        <f>IF('2 - Create the Solution'!$I11='Detailed Calculations'!O$2,'2 - Create the Solution'!$E11,0)</f>
        <v>0</v>
      </c>
      <c r="P37" s="5">
        <f>IF('2 - Create the Solution'!$I11='Detailed Calculations'!P$2,'2 - Create the Solution'!$E11,0)</f>
        <v>0</v>
      </c>
      <c r="Q37" s="5">
        <f>IF('2 - Create the Solution'!$I11='Detailed Calculations'!Q$2,'2 - Create the Solution'!$E11,0)</f>
        <v>0</v>
      </c>
      <c r="R37" s="5">
        <f>IF('2 - Create the Solution'!$I11='Detailed Calculations'!R$2,'2 - Create the Solution'!$E11,0)</f>
        <v>0</v>
      </c>
      <c r="S37" s="5">
        <f>IF('2 - Create the Solution'!$I11='Detailed Calculations'!S$2,'2 - Create the Solution'!$E11,0)</f>
        <v>0</v>
      </c>
      <c r="T37" s="5">
        <f>IF('2 - Create the Solution'!$I11='Detailed Calculations'!T$2,'2 - Create the Solution'!$E11,0)</f>
        <v>0</v>
      </c>
      <c r="U37" s="5">
        <f>IF('2 - Create the Solution'!$I11='Detailed Calculations'!U$2,'2 - Create the Solution'!$E11,0)</f>
        <v>0</v>
      </c>
      <c r="V37" s="5">
        <f>IF('2 - Create the Solution'!$I11='Detailed Calculations'!V$2,'2 - Create the Solution'!$E11,0)</f>
        <v>0</v>
      </c>
      <c r="W37" s="5">
        <f>IF('2 - Create the Solution'!$I11='Detailed Calculations'!W$2,'2 - Create the Solution'!$E11,0)</f>
        <v>0</v>
      </c>
      <c r="X37" s="5">
        <f>IF('2 - Create the Solution'!$I11='Detailed Calculations'!X$2,'2 - Create the Solution'!$E11,0)</f>
        <v>0</v>
      </c>
      <c r="Y37" s="5">
        <f>IF('2 - Create the Solution'!$I11='Detailed Calculations'!Y$2,'2 - Create the Solution'!$E11,0)</f>
        <v>0</v>
      </c>
      <c r="Z37" s="5">
        <f>IF('2 - Create the Solution'!$I11='Detailed Calculations'!Z$2,'2 - Create the Solution'!$E11,0)</f>
        <v>0</v>
      </c>
      <c r="AA37" s="5">
        <f>IF('2 - Create the Solution'!$I11='Detailed Calculations'!AA$2,'2 - Create the Solution'!$E11,0)</f>
        <v>0</v>
      </c>
      <c r="AB37" s="5">
        <f>IF('2 - Create the Solution'!$I11='Detailed Calculations'!AB$2,'2 - Create the Solution'!$E11,0)</f>
        <v>0</v>
      </c>
      <c r="AC37" s="5">
        <f>IF('2 - Create the Solution'!$I11='Detailed Calculations'!AC$2,'2 - Create the Solution'!$E11,0)</f>
        <v>0</v>
      </c>
      <c r="AD37" s="5">
        <f>IF('2 - Create the Solution'!$I11='Detailed Calculations'!AD$2,'2 - Create the Solution'!$E11,0)</f>
        <v>0</v>
      </c>
      <c r="AE37" s="5">
        <f>IF('2 - Create the Solution'!$I11='Detailed Calculations'!AE$2,'2 - Create the Solution'!$E11,0)</f>
        <v>0</v>
      </c>
      <c r="AF37" s="5">
        <f>IF('2 - Create the Solution'!$I11='Detailed Calculations'!AF$2,'2 - Create the Solution'!$E11,0)</f>
        <v>0</v>
      </c>
      <c r="AG37" s="5">
        <f>IF('2 - Create the Solution'!$I11='Detailed Calculations'!AG$2,'2 - Create the Solution'!$E11,0)</f>
        <v>0</v>
      </c>
      <c r="AH37" s="5">
        <f>IF('2 - Create the Solution'!$I11='Detailed Calculations'!AH$2,'2 - Create the Solution'!$E11,0)</f>
        <v>0</v>
      </c>
      <c r="AI37" s="5">
        <f>IF('2 - Create the Solution'!$I11='Detailed Calculations'!AI$2,'2 - Create the Solution'!$E11,0)</f>
        <v>0</v>
      </c>
      <c r="AJ37" s="5">
        <f>IF('2 - Create the Solution'!$I11='Detailed Calculations'!AJ$2,'2 - Create the Solution'!$E11,0)</f>
        <v>0</v>
      </c>
      <c r="AK37" s="5">
        <f>IF('2 - Create the Solution'!$I11='Detailed Calculations'!AK$2,'2 - Create the Solution'!$E11,0)</f>
        <v>0</v>
      </c>
      <c r="AL37" s="5">
        <f>IF('2 - Create the Solution'!$I11='Detailed Calculations'!AL$2,'2 - Create the Solution'!$E11,0)</f>
        <v>0</v>
      </c>
      <c r="AM37" s="5">
        <f>IF('2 - Create the Solution'!$I11='Detailed Calculations'!AM$2,'2 - Create the Solution'!$E11,0)</f>
        <v>0</v>
      </c>
      <c r="AN37" s="5">
        <f>IF('2 - Create the Solution'!$I11='Detailed Calculations'!AN$2,'2 - Create the Solution'!$E11,0)</f>
        <v>0</v>
      </c>
      <c r="AO37" s="5">
        <f>IF('2 - Create the Solution'!$I11='Detailed Calculations'!AO$2,'2 - Create the Solution'!$E11,0)</f>
        <v>0</v>
      </c>
      <c r="AP37" s="5">
        <f>IF('2 - Create the Solution'!$I11='Detailed Calculations'!AP$2,'2 - Create the Solution'!$E11,0)</f>
        <v>0</v>
      </c>
      <c r="AQ37" s="5">
        <f>IF('2 - Create the Solution'!$I11='Detailed Calculations'!AQ$2,'2 - Create the Solution'!$E11,0)</f>
        <v>0</v>
      </c>
      <c r="AR37" s="5">
        <f>IF('2 - Create the Solution'!$I11='Detailed Calculations'!AR$2,'2 - Create the Solution'!$E11,0)</f>
        <v>0</v>
      </c>
      <c r="AS37" s="5">
        <f>IF('2 - Create the Solution'!$I11='Detailed Calculations'!AS$2,'2 - Create the Solution'!$E11,0)</f>
        <v>0</v>
      </c>
      <c r="AT37" s="5">
        <f>IF('2 - Create the Solution'!$I11='Detailed Calculations'!AT$2,'2 - Create the Solution'!$E11,0)</f>
        <v>0</v>
      </c>
      <c r="AU37" s="5">
        <f>IF('2 - Create the Solution'!$I11='Detailed Calculations'!AU$2,'2 - Create the Solution'!$E11,0)</f>
        <v>0</v>
      </c>
      <c r="AV37" s="5">
        <f>IF('2 - Create the Solution'!$I11='Detailed Calculations'!AV$2,'2 - Create the Solution'!$E11,0)</f>
        <v>0</v>
      </c>
      <c r="AW37" s="5">
        <f>IF('2 - Create the Solution'!$I11='Detailed Calculations'!AW$2,'2 - Create the Solution'!$E11,0)</f>
        <v>0</v>
      </c>
      <c r="AX37" s="5">
        <f>IF('2 - Create the Solution'!$I11='Detailed Calculations'!AX$2,'2 - Create the Solution'!$E11,0)</f>
        <v>0</v>
      </c>
      <c r="AY37" s="5">
        <f>IF('2 - Create the Solution'!$I11='Detailed Calculations'!AY$2,'2 - Create the Solution'!$E11,0)</f>
        <v>0</v>
      </c>
      <c r="AZ37" s="5">
        <f>IF('2 - Create the Solution'!$I11='Detailed Calculations'!AZ$2,'2 - Create the Solution'!$E11,0)</f>
        <v>0</v>
      </c>
      <c r="BA37" s="5">
        <f>IF('2 - Create the Solution'!$I11='Detailed Calculations'!BA$2,'2 - Create the Solution'!$E11,0)</f>
        <v>0</v>
      </c>
      <c r="BB37" s="5">
        <f>IF('2 - Create the Solution'!$I11='Detailed Calculations'!BB$2,'2 - Create the Solution'!$E11,0)</f>
        <v>0</v>
      </c>
      <c r="BC37" s="5">
        <f>IF('2 - Create the Solution'!$I11='Detailed Calculations'!BC$2,'2 - Create the Solution'!$E11,0)</f>
        <v>0</v>
      </c>
      <c r="BD37" s="5">
        <f>IF('2 - Create the Solution'!$I11='Detailed Calculations'!BD$2,'2 - Create the Solution'!$E11,0)</f>
        <v>0</v>
      </c>
      <c r="BE37" s="5">
        <f>IF('2 - Create the Solution'!$I11='Detailed Calculations'!BE$2,'2 - Create the Solution'!$E11,0)</f>
        <v>0</v>
      </c>
      <c r="BF37" s="5">
        <f>IF('2 - Create the Solution'!$I11='Detailed Calculations'!BF$2,'2 - Create the Solution'!$E11,0)</f>
        <v>0</v>
      </c>
      <c r="BG37" s="5">
        <f>IF('2 - Create the Solution'!$I11='Detailed Calculations'!BG$2,'2 - Create the Solution'!$E11,0)</f>
        <v>0</v>
      </c>
      <c r="BH37" s="5">
        <f>IF('2 - Create the Solution'!$I11='Detailed Calculations'!BH$2,'2 - Create the Solution'!$E11,0)</f>
        <v>0</v>
      </c>
      <c r="BI37" s="5">
        <f>IF('2 - Create the Solution'!$I11='Detailed Calculations'!BI$2,'2 - Create the Solution'!$E11,0)</f>
        <v>0</v>
      </c>
      <c r="BJ37" s="5">
        <f>IF('2 - Create the Solution'!$I11='Detailed Calculations'!BJ$2,'2 - Create the Solution'!$E11,0)</f>
        <v>0</v>
      </c>
      <c r="BK37" s="5">
        <f t="shared" si="2"/>
        <v>0</v>
      </c>
    </row>
    <row r="38" spans="1:63" hidden="1" x14ac:dyDescent="0.6">
      <c r="A38" s="161"/>
      <c r="B38" s="6">
        <f>'2 - Create the Solution'!B12</f>
        <v>0</v>
      </c>
      <c r="C38" s="5">
        <f>IF('2 - Create the Solution'!$I12='Detailed Calculations'!C$2,'2 - Create the Solution'!$E12,0)</f>
        <v>0</v>
      </c>
      <c r="D38" s="5">
        <f>IF('2 - Create the Solution'!$I12='Detailed Calculations'!D$2,'2 - Create the Solution'!$E12,0)</f>
        <v>0</v>
      </c>
      <c r="E38" s="5">
        <f>IF('2 - Create the Solution'!$I12='Detailed Calculations'!E$2,'2 - Create the Solution'!$E12,0)</f>
        <v>0</v>
      </c>
      <c r="F38" s="5">
        <f>IF('2 - Create the Solution'!$I12='Detailed Calculations'!F$2,'2 - Create the Solution'!$E12,0)</f>
        <v>0</v>
      </c>
      <c r="G38" s="5">
        <f>IF('2 - Create the Solution'!$I12='Detailed Calculations'!G$2,'2 - Create the Solution'!$E12,0)</f>
        <v>0</v>
      </c>
      <c r="H38" s="5">
        <f>IF('2 - Create the Solution'!$I12='Detailed Calculations'!H$2,'2 - Create the Solution'!$E12,0)</f>
        <v>0</v>
      </c>
      <c r="I38" s="5">
        <f>IF('2 - Create the Solution'!$I12='Detailed Calculations'!I$2,'2 - Create the Solution'!$E12,0)</f>
        <v>0</v>
      </c>
      <c r="J38" s="5">
        <f>IF('2 - Create the Solution'!$I12='Detailed Calculations'!J$2,'2 - Create the Solution'!$E12,0)</f>
        <v>0</v>
      </c>
      <c r="K38" s="5">
        <f>IF('2 - Create the Solution'!$I12='Detailed Calculations'!K$2,'2 - Create the Solution'!$E12,0)</f>
        <v>0</v>
      </c>
      <c r="L38" s="5">
        <f>IF('2 - Create the Solution'!$I12='Detailed Calculations'!L$2,'2 - Create the Solution'!$E12,0)</f>
        <v>0</v>
      </c>
      <c r="M38" s="5">
        <f>IF('2 - Create the Solution'!$I12='Detailed Calculations'!M$2,'2 - Create the Solution'!$E12,0)</f>
        <v>0</v>
      </c>
      <c r="N38" s="5">
        <f>IF('2 - Create the Solution'!$I12='Detailed Calculations'!N$2,'2 - Create the Solution'!$E12,0)</f>
        <v>0</v>
      </c>
      <c r="O38" s="5">
        <f>IF('2 - Create the Solution'!$I12='Detailed Calculations'!O$2,'2 - Create the Solution'!$E12,0)</f>
        <v>0</v>
      </c>
      <c r="P38" s="5">
        <f>IF('2 - Create the Solution'!$I12='Detailed Calculations'!P$2,'2 - Create the Solution'!$E12,0)</f>
        <v>0</v>
      </c>
      <c r="Q38" s="5">
        <f>IF('2 - Create the Solution'!$I12='Detailed Calculations'!Q$2,'2 - Create the Solution'!$E12,0)</f>
        <v>0</v>
      </c>
      <c r="R38" s="5">
        <f>IF('2 - Create the Solution'!$I12='Detailed Calculations'!R$2,'2 - Create the Solution'!$E12,0)</f>
        <v>0</v>
      </c>
      <c r="S38" s="5">
        <f>IF('2 - Create the Solution'!$I12='Detailed Calculations'!S$2,'2 - Create the Solution'!$E12,0)</f>
        <v>0</v>
      </c>
      <c r="T38" s="5">
        <f>IF('2 - Create the Solution'!$I12='Detailed Calculations'!T$2,'2 - Create the Solution'!$E12,0)</f>
        <v>0</v>
      </c>
      <c r="U38" s="5">
        <f>IF('2 - Create the Solution'!$I12='Detailed Calculations'!U$2,'2 - Create the Solution'!$E12,0)</f>
        <v>0</v>
      </c>
      <c r="V38" s="5">
        <f>IF('2 - Create the Solution'!$I12='Detailed Calculations'!V$2,'2 - Create the Solution'!$E12,0)</f>
        <v>0</v>
      </c>
      <c r="W38" s="5">
        <f>IF('2 - Create the Solution'!$I12='Detailed Calculations'!W$2,'2 - Create the Solution'!$E12,0)</f>
        <v>0</v>
      </c>
      <c r="X38" s="5">
        <f>IF('2 - Create the Solution'!$I12='Detailed Calculations'!X$2,'2 - Create the Solution'!$E12,0)</f>
        <v>0</v>
      </c>
      <c r="Y38" s="5">
        <f>IF('2 - Create the Solution'!$I12='Detailed Calculations'!Y$2,'2 - Create the Solution'!$E12,0)</f>
        <v>0</v>
      </c>
      <c r="Z38" s="5">
        <f>IF('2 - Create the Solution'!$I12='Detailed Calculations'!Z$2,'2 - Create the Solution'!$E12,0)</f>
        <v>0</v>
      </c>
      <c r="AA38" s="5">
        <f>IF('2 - Create the Solution'!$I12='Detailed Calculations'!AA$2,'2 - Create the Solution'!$E12,0)</f>
        <v>0</v>
      </c>
      <c r="AB38" s="5">
        <f>IF('2 - Create the Solution'!$I12='Detailed Calculations'!AB$2,'2 - Create the Solution'!$E12,0)</f>
        <v>0</v>
      </c>
      <c r="AC38" s="5">
        <f>IF('2 - Create the Solution'!$I12='Detailed Calculations'!AC$2,'2 - Create the Solution'!$E12,0)</f>
        <v>0</v>
      </c>
      <c r="AD38" s="5">
        <f>IF('2 - Create the Solution'!$I12='Detailed Calculations'!AD$2,'2 - Create the Solution'!$E12,0)</f>
        <v>0</v>
      </c>
      <c r="AE38" s="5">
        <f>IF('2 - Create the Solution'!$I12='Detailed Calculations'!AE$2,'2 - Create the Solution'!$E12,0)</f>
        <v>0</v>
      </c>
      <c r="AF38" s="5">
        <f>IF('2 - Create the Solution'!$I12='Detailed Calculations'!AF$2,'2 - Create the Solution'!$E12,0)</f>
        <v>0</v>
      </c>
      <c r="AG38" s="5">
        <f>IF('2 - Create the Solution'!$I12='Detailed Calculations'!AG$2,'2 - Create the Solution'!$E12,0)</f>
        <v>0</v>
      </c>
      <c r="AH38" s="5">
        <f>IF('2 - Create the Solution'!$I12='Detailed Calculations'!AH$2,'2 - Create the Solution'!$E12,0)</f>
        <v>0</v>
      </c>
      <c r="AI38" s="5">
        <f>IF('2 - Create the Solution'!$I12='Detailed Calculations'!AI$2,'2 - Create the Solution'!$E12,0)</f>
        <v>0</v>
      </c>
      <c r="AJ38" s="5">
        <f>IF('2 - Create the Solution'!$I12='Detailed Calculations'!AJ$2,'2 - Create the Solution'!$E12,0)</f>
        <v>0</v>
      </c>
      <c r="AK38" s="5">
        <f>IF('2 - Create the Solution'!$I12='Detailed Calculations'!AK$2,'2 - Create the Solution'!$E12,0)</f>
        <v>0</v>
      </c>
      <c r="AL38" s="5">
        <f>IF('2 - Create the Solution'!$I12='Detailed Calculations'!AL$2,'2 - Create the Solution'!$E12,0)</f>
        <v>0</v>
      </c>
      <c r="AM38" s="5">
        <f>IF('2 - Create the Solution'!$I12='Detailed Calculations'!AM$2,'2 - Create the Solution'!$E12,0)</f>
        <v>0</v>
      </c>
      <c r="AN38" s="5">
        <f>IF('2 - Create the Solution'!$I12='Detailed Calculations'!AN$2,'2 - Create the Solution'!$E12,0)</f>
        <v>0</v>
      </c>
      <c r="AO38" s="5">
        <f>IF('2 - Create the Solution'!$I12='Detailed Calculations'!AO$2,'2 - Create the Solution'!$E12,0)</f>
        <v>0</v>
      </c>
      <c r="AP38" s="5">
        <f>IF('2 - Create the Solution'!$I12='Detailed Calculations'!AP$2,'2 - Create the Solution'!$E12,0)</f>
        <v>0</v>
      </c>
      <c r="AQ38" s="5">
        <f>IF('2 - Create the Solution'!$I12='Detailed Calculations'!AQ$2,'2 - Create the Solution'!$E12,0)</f>
        <v>0</v>
      </c>
      <c r="AR38" s="5">
        <f>IF('2 - Create the Solution'!$I12='Detailed Calculations'!AR$2,'2 - Create the Solution'!$E12,0)</f>
        <v>0</v>
      </c>
      <c r="AS38" s="5">
        <f>IF('2 - Create the Solution'!$I12='Detailed Calculations'!AS$2,'2 - Create the Solution'!$E12,0)</f>
        <v>0</v>
      </c>
      <c r="AT38" s="5">
        <f>IF('2 - Create the Solution'!$I12='Detailed Calculations'!AT$2,'2 - Create the Solution'!$E12,0)</f>
        <v>0</v>
      </c>
      <c r="AU38" s="5">
        <f>IF('2 - Create the Solution'!$I12='Detailed Calculations'!AU$2,'2 - Create the Solution'!$E12,0)</f>
        <v>0</v>
      </c>
      <c r="AV38" s="5">
        <f>IF('2 - Create the Solution'!$I12='Detailed Calculations'!AV$2,'2 - Create the Solution'!$E12,0)</f>
        <v>0</v>
      </c>
      <c r="AW38" s="5">
        <f>IF('2 - Create the Solution'!$I12='Detailed Calculations'!AW$2,'2 - Create the Solution'!$E12,0)</f>
        <v>0</v>
      </c>
      <c r="AX38" s="5">
        <f>IF('2 - Create the Solution'!$I12='Detailed Calculations'!AX$2,'2 - Create the Solution'!$E12,0)</f>
        <v>0</v>
      </c>
      <c r="AY38" s="5">
        <f>IF('2 - Create the Solution'!$I12='Detailed Calculations'!AY$2,'2 - Create the Solution'!$E12,0)</f>
        <v>0</v>
      </c>
      <c r="AZ38" s="5">
        <f>IF('2 - Create the Solution'!$I12='Detailed Calculations'!AZ$2,'2 - Create the Solution'!$E12,0)</f>
        <v>0</v>
      </c>
      <c r="BA38" s="5">
        <f>IF('2 - Create the Solution'!$I12='Detailed Calculations'!BA$2,'2 - Create the Solution'!$E12,0)</f>
        <v>0</v>
      </c>
      <c r="BB38" s="5">
        <f>IF('2 - Create the Solution'!$I12='Detailed Calculations'!BB$2,'2 - Create the Solution'!$E12,0)</f>
        <v>0</v>
      </c>
      <c r="BC38" s="5">
        <f>IF('2 - Create the Solution'!$I12='Detailed Calculations'!BC$2,'2 - Create the Solution'!$E12,0)</f>
        <v>0</v>
      </c>
      <c r="BD38" s="5">
        <f>IF('2 - Create the Solution'!$I12='Detailed Calculations'!BD$2,'2 - Create the Solution'!$E12,0)</f>
        <v>0</v>
      </c>
      <c r="BE38" s="5">
        <f>IF('2 - Create the Solution'!$I12='Detailed Calculations'!BE$2,'2 - Create the Solution'!$E12,0)</f>
        <v>0</v>
      </c>
      <c r="BF38" s="5">
        <f>IF('2 - Create the Solution'!$I12='Detailed Calculations'!BF$2,'2 - Create the Solution'!$E12,0)</f>
        <v>0</v>
      </c>
      <c r="BG38" s="5">
        <f>IF('2 - Create the Solution'!$I12='Detailed Calculations'!BG$2,'2 - Create the Solution'!$E12,0)</f>
        <v>0</v>
      </c>
      <c r="BH38" s="5">
        <f>IF('2 - Create the Solution'!$I12='Detailed Calculations'!BH$2,'2 - Create the Solution'!$E12,0)</f>
        <v>0</v>
      </c>
      <c r="BI38" s="5">
        <f>IF('2 - Create the Solution'!$I12='Detailed Calculations'!BI$2,'2 - Create the Solution'!$E12,0)</f>
        <v>0</v>
      </c>
      <c r="BJ38" s="5">
        <f>IF('2 - Create the Solution'!$I12='Detailed Calculations'!BJ$2,'2 - Create the Solution'!$E12,0)</f>
        <v>0</v>
      </c>
      <c r="BK38" s="5">
        <f t="shared" si="2"/>
        <v>0</v>
      </c>
    </row>
    <row r="39" spans="1:63" hidden="1" x14ac:dyDescent="0.6">
      <c r="A39" s="161"/>
      <c r="B39" s="6">
        <f>'2 - Create the Solution'!B13</f>
        <v>0</v>
      </c>
      <c r="C39" s="5">
        <f>IF('2 - Create the Solution'!$I13='Detailed Calculations'!C$2,'2 - Create the Solution'!$E13,0)</f>
        <v>0</v>
      </c>
      <c r="D39" s="5">
        <f>IF('2 - Create the Solution'!$I13='Detailed Calculations'!D$2,'2 - Create the Solution'!$E13,0)</f>
        <v>0</v>
      </c>
      <c r="E39" s="5">
        <f>IF('2 - Create the Solution'!$I13='Detailed Calculations'!E$2,'2 - Create the Solution'!$E13,0)</f>
        <v>0</v>
      </c>
      <c r="F39" s="5">
        <f>IF('2 - Create the Solution'!$I13='Detailed Calculations'!F$2,'2 - Create the Solution'!$E13,0)</f>
        <v>0</v>
      </c>
      <c r="G39" s="5">
        <f>IF('2 - Create the Solution'!$I13='Detailed Calculations'!G$2,'2 - Create the Solution'!$E13,0)</f>
        <v>0</v>
      </c>
      <c r="H39" s="5">
        <f>IF('2 - Create the Solution'!$I13='Detailed Calculations'!H$2,'2 - Create the Solution'!$E13,0)</f>
        <v>0</v>
      </c>
      <c r="I39" s="5">
        <f>IF('2 - Create the Solution'!$I13='Detailed Calculations'!I$2,'2 - Create the Solution'!$E13,0)</f>
        <v>0</v>
      </c>
      <c r="J39" s="5">
        <f>IF('2 - Create the Solution'!$I13='Detailed Calculations'!J$2,'2 - Create the Solution'!$E13,0)</f>
        <v>0</v>
      </c>
      <c r="K39" s="5">
        <f>IF('2 - Create the Solution'!$I13='Detailed Calculations'!K$2,'2 - Create the Solution'!$E13,0)</f>
        <v>0</v>
      </c>
      <c r="L39" s="5">
        <f>IF('2 - Create the Solution'!$I13='Detailed Calculations'!L$2,'2 - Create the Solution'!$E13,0)</f>
        <v>0</v>
      </c>
      <c r="M39" s="5">
        <f>IF('2 - Create the Solution'!$I13='Detailed Calculations'!M$2,'2 - Create the Solution'!$E13,0)</f>
        <v>0</v>
      </c>
      <c r="N39" s="5">
        <f>IF('2 - Create the Solution'!$I13='Detailed Calculations'!N$2,'2 - Create the Solution'!$E13,0)</f>
        <v>0</v>
      </c>
      <c r="O39" s="5">
        <f>IF('2 - Create the Solution'!$I13='Detailed Calculations'!O$2,'2 - Create the Solution'!$E13,0)</f>
        <v>0</v>
      </c>
      <c r="P39" s="5">
        <f>IF('2 - Create the Solution'!$I13='Detailed Calculations'!P$2,'2 - Create the Solution'!$E13,0)</f>
        <v>0</v>
      </c>
      <c r="Q39" s="5">
        <f>IF('2 - Create the Solution'!$I13='Detailed Calculations'!Q$2,'2 - Create the Solution'!$E13,0)</f>
        <v>0</v>
      </c>
      <c r="R39" s="5">
        <f>IF('2 - Create the Solution'!$I13='Detailed Calculations'!R$2,'2 - Create the Solution'!$E13,0)</f>
        <v>0</v>
      </c>
      <c r="S39" s="5">
        <f>IF('2 - Create the Solution'!$I13='Detailed Calculations'!S$2,'2 - Create the Solution'!$E13,0)</f>
        <v>0</v>
      </c>
      <c r="T39" s="5">
        <f>IF('2 - Create the Solution'!$I13='Detailed Calculations'!T$2,'2 - Create the Solution'!$E13,0)</f>
        <v>0</v>
      </c>
      <c r="U39" s="5">
        <f>IF('2 - Create the Solution'!$I13='Detailed Calculations'!U$2,'2 - Create the Solution'!$E13,0)</f>
        <v>0</v>
      </c>
      <c r="V39" s="5">
        <f>IF('2 - Create the Solution'!$I13='Detailed Calculations'!V$2,'2 - Create the Solution'!$E13,0)</f>
        <v>0</v>
      </c>
      <c r="W39" s="5">
        <f>IF('2 - Create the Solution'!$I13='Detailed Calculations'!W$2,'2 - Create the Solution'!$E13,0)</f>
        <v>0</v>
      </c>
      <c r="X39" s="5">
        <f>IF('2 - Create the Solution'!$I13='Detailed Calculations'!X$2,'2 - Create the Solution'!$E13,0)</f>
        <v>0</v>
      </c>
      <c r="Y39" s="5">
        <f>IF('2 - Create the Solution'!$I13='Detailed Calculations'!Y$2,'2 - Create the Solution'!$E13,0)</f>
        <v>0</v>
      </c>
      <c r="Z39" s="5">
        <f>IF('2 - Create the Solution'!$I13='Detailed Calculations'!Z$2,'2 - Create the Solution'!$E13,0)</f>
        <v>0</v>
      </c>
      <c r="AA39" s="5">
        <f>IF('2 - Create the Solution'!$I13='Detailed Calculations'!AA$2,'2 - Create the Solution'!$E13,0)</f>
        <v>0</v>
      </c>
      <c r="AB39" s="5">
        <f>IF('2 - Create the Solution'!$I13='Detailed Calculations'!AB$2,'2 - Create the Solution'!$E13,0)</f>
        <v>0</v>
      </c>
      <c r="AC39" s="5">
        <f>IF('2 - Create the Solution'!$I13='Detailed Calculations'!AC$2,'2 - Create the Solution'!$E13,0)</f>
        <v>0</v>
      </c>
      <c r="AD39" s="5">
        <f>IF('2 - Create the Solution'!$I13='Detailed Calculations'!AD$2,'2 - Create the Solution'!$E13,0)</f>
        <v>0</v>
      </c>
      <c r="AE39" s="5">
        <f>IF('2 - Create the Solution'!$I13='Detailed Calculations'!AE$2,'2 - Create the Solution'!$E13,0)</f>
        <v>0</v>
      </c>
      <c r="AF39" s="5">
        <f>IF('2 - Create the Solution'!$I13='Detailed Calculations'!AF$2,'2 - Create the Solution'!$E13,0)</f>
        <v>0</v>
      </c>
      <c r="AG39" s="5">
        <f>IF('2 - Create the Solution'!$I13='Detailed Calculations'!AG$2,'2 - Create the Solution'!$E13,0)</f>
        <v>0</v>
      </c>
      <c r="AH39" s="5">
        <f>IF('2 - Create the Solution'!$I13='Detailed Calculations'!AH$2,'2 - Create the Solution'!$E13,0)</f>
        <v>0</v>
      </c>
      <c r="AI39" s="5">
        <f>IF('2 - Create the Solution'!$I13='Detailed Calculations'!AI$2,'2 - Create the Solution'!$E13,0)</f>
        <v>0</v>
      </c>
      <c r="AJ39" s="5">
        <f>IF('2 - Create the Solution'!$I13='Detailed Calculations'!AJ$2,'2 - Create the Solution'!$E13,0)</f>
        <v>0</v>
      </c>
      <c r="AK39" s="5">
        <f>IF('2 - Create the Solution'!$I13='Detailed Calculations'!AK$2,'2 - Create the Solution'!$E13,0)</f>
        <v>0</v>
      </c>
      <c r="AL39" s="5">
        <f>IF('2 - Create the Solution'!$I13='Detailed Calculations'!AL$2,'2 - Create the Solution'!$E13,0)</f>
        <v>0</v>
      </c>
      <c r="AM39" s="5">
        <f>IF('2 - Create the Solution'!$I13='Detailed Calculations'!AM$2,'2 - Create the Solution'!$E13,0)</f>
        <v>0</v>
      </c>
      <c r="AN39" s="5">
        <f>IF('2 - Create the Solution'!$I13='Detailed Calculations'!AN$2,'2 - Create the Solution'!$E13,0)</f>
        <v>0</v>
      </c>
      <c r="AO39" s="5">
        <f>IF('2 - Create the Solution'!$I13='Detailed Calculations'!AO$2,'2 - Create the Solution'!$E13,0)</f>
        <v>0</v>
      </c>
      <c r="AP39" s="5">
        <f>IF('2 - Create the Solution'!$I13='Detailed Calculations'!AP$2,'2 - Create the Solution'!$E13,0)</f>
        <v>0</v>
      </c>
      <c r="AQ39" s="5">
        <f>IF('2 - Create the Solution'!$I13='Detailed Calculations'!AQ$2,'2 - Create the Solution'!$E13,0)</f>
        <v>0</v>
      </c>
      <c r="AR39" s="5">
        <f>IF('2 - Create the Solution'!$I13='Detailed Calculations'!AR$2,'2 - Create the Solution'!$E13,0)</f>
        <v>0</v>
      </c>
      <c r="AS39" s="5">
        <f>IF('2 - Create the Solution'!$I13='Detailed Calculations'!AS$2,'2 - Create the Solution'!$E13,0)</f>
        <v>0</v>
      </c>
      <c r="AT39" s="5">
        <f>IF('2 - Create the Solution'!$I13='Detailed Calculations'!AT$2,'2 - Create the Solution'!$E13,0)</f>
        <v>0</v>
      </c>
      <c r="AU39" s="5">
        <f>IF('2 - Create the Solution'!$I13='Detailed Calculations'!AU$2,'2 - Create the Solution'!$E13,0)</f>
        <v>0</v>
      </c>
      <c r="AV39" s="5">
        <f>IF('2 - Create the Solution'!$I13='Detailed Calculations'!AV$2,'2 - Create the Solution'!$E13,0)</f>
        <v>0</v>
      </c>
      <c r="AW39" s="5">
        <f>IF('2 - Create the Solution'!$I13='Detailed Calculations'!AW$2,'2 - Create the Solution'!$E13,0)</f>
        <v>0</v>
      </c>
      <c r="AX39" s="5">
        <f>IF('2 - Create the Solution'!$I13='Detailed Calculations'!AX$2,'2 - Create the Solution'!$E13,0)</f>
        <v>0</v>
      </c>
      <c r="AY39" s="5">
        <f>IF('2 - Create the Solution'!$I13='Detailed Calculations'!AY$2,'2 - Create the Solution'!$E13,0)</f>
        <v>0</v>
      </c>
      <c r="AZ39" s="5">
        <f>IF('2 - Create the Solution'!$I13='Detailed Calculations'!AZ$2,'2 - Create the Solution'!$E13,0)</f>
        <v>0</v>
      </c>
      <c r="BA39" s="5">
        <f>IF('2 - Create the Solution'!$I13='Detailed Calculations'!BA$2,'2 - Create the Solution'!$E13,0)</f>
        <v>0</v>
      </c>
      <c r="BB39" s="5">
        <f>IF('2 - Create the Solution'!$I13='Detailed Calculations'!BB$2,'2 - Create the Solution'!$E13,0)</f>
        <v>0</v>
      </c>
      <c r="BC39" s="5">
        <f>IF('2 - Create the Solution'!$I13='Detailed Calculations'!BC$2,'2 - Create the Solution'!$E13,0)</f>
        <v>0</v>
      </c>
      <c r="BD39" s="5">
        <f>IF('2 - Create the Solution'!$I13='Detailed Calculations'!BD$2,'2 - Create the Solution'!$E13,0)</f>
        <v>0</v>
      </c>
      <c r="BE39" s="5">
        <f>IF('2 - Create the Solution'!$I13='Detailed Calculations'!BE$2,'2 - Create the Solution'!$E13,0)</f>
        <v>0</v>
      </c>
      <c r="BF39" s="5">
        <f>IF('2 - Create the Solution'!$I13='Detailed Calculations'!BF$2,'2 - Create the Solution'!$E13,0)</f>
        <v>0</v>
      </c>
      <c r="BG39" s="5">
        <f>IF('2 - Create the Solution'!$I13='Detailed Calculations'!BG$2,'2 - Create the Solution'!$E13,0)</f>
        <v>0</v>
      </c>
      <c r="BH39" s="5">
        <f>IF('2 - Create the Solution'!$I13='Detailed Calculations'!BH$2,'2 - Create the Solution'!$E13,0)</f>
        <v>0</v>
      </c>
      <c r="BI39" s="5">
        <f>IF('2 - Create the Solution'!$I13='Detailed Calculations'!BI$2,'2 - Create the Solution'!$E13,0)</f>
        <v>0</v>
      </c>
      <c r="BJ39" s="5">
        <f>IF('2 - Create the Solution'!$I13='Detailed Calculations'!BJ$2,'2 - Create the Solution'!$E13,0)</f>
        <v>0</v>
      </c>
      <c r="BK39" s="5">
        <f t="shared" si="2"/>
        <v>0</v>
      </c>
    </row>
    <row r="40" spans="1:63" hidden="1" x14ac:dyDescent="0.6">
      <c r="A40" s="161"/>
      <c r="B40" s="6">
        <f>'2 - Create the Solution'!B14</f>
        <v>0</v>
      </c>
      <c r="C40" s="5">
        <f>IF('2 - Create the Solution'!$I14='Detailed Calculations'!C$2,'2 - Create the Solution'!$E14,0)</f>
        <v>0</v>
      </c>
      <c r="D40" s="5">
        <f>IF('2 - Create the Solution'!$I14='Detailed Calculations'!D$2,'2 - Create the Solution'!$E14,0)</f>
        <v>0</v>
      </c>
      <c r="E40" s="5">
        <f>IF('2 - Create the Solution'!$I14='Detailed Calculations'!E$2,'2 - Create the Solution'!$E14,0)</f>
        <v>0</v>
      </c>
      <c r="F40" s="5">
        <f>IF('2 - Create the Solution'!$I14='Detailed Calculations'!F$2,'2 - Create the Solution'!$E14,0)</f>
        <v>0</v>
      </c>
      <c r="G40" s="5">
        <f>IF('2 - Create the Solution'!$I14='Detailed Calculations'!G$2,'2 - Create the Solution'!$E14,0)</f>
        <v>0</v>
      </c>
      <c r="H40" s="5">
        <f>IF('2 - Create the Solution'!$I14='Detailed Calculations'!H$2,'2 - Create the Solution'!$E14,0)</f>
        <v>0</v>
      </c>
      <c r="I40" s="5">
        <f>IF('2 - Create the Solution'!$I14='Detailed Calculations'!I$2,'2 - Create the Solution'!$E14,0)</f>
        <v>0</v>
      </c>
      <c r="J40" s="5">
        <f>IF('2 - Create the Solution'!$I14='Detailed Calculations'!J$2,'2 - Create the Solution'!$E14,0)</f>
        <v>0</v>
      </c>
      <c r="K40" s="5">
        <f>IF('2 - Create the Solution'!$I14='Detailed Calculations'!K$2,'2 - Create the Solution'!$E14,0)</f>
        <v>0</v>
      </c>
      <c r="L40" s="5">
        <f>IF('2 - Create the Solution'!$I14='Detailed Calculations'!L$2,'2 - Create the Solution'!$E14,0)</f>
        <v>0</v>
      </c>
      <c r="M40" s="5">
        <f>IF('2 - Create the Solution'!$I14='Detailed Calculations'!M$2,'2 - Create the Solution'!$E14,0)</f>
        <v>0</v>
      </c>
      <c r="N40" s="5">
        <f>IF('2 - Create the Solution'!$I14='Detailed Calculations'!N$2,'2 - Create the Solution'!$E14,0)</f>
        <v>0</v>
      </c>
      <c r="O40" s="5">
        <f>IF('2 - Create the Solution'!$I14='Detailed Calculations'!O$2,'2 - Create the Solution'!$E14,0)</f>
        <v>0</v>
      </c>
      <c r="P40" s="5">
        <f>IF('2 - Create the Solution'!$I14='Detailed Calculations'!P$2,'2 - Create the Solution'!$E14,0)</f>
        <v>0</v>
      </c>
      <c r="Q40" s="5">
        <f>IF('2 - Create the Solution'!$I14='Detailed Calculations'!Q$2,'2 - Create the Solution'!$E14,0)</f>
        <v>0</v>
      </c>
      <c r="R40" s="5">
        <f>IF('2 - Create the Solution'!$I14='Detailed Calculations'!R$2,'2 - Create the Solution'!$E14,0)</f>
        <v>0</v>
      </c>
      <c r="S40" s="5">
        <f>IF('2 - Create the Solution'!$I14='Detailed Calculations'!S$2,'2 - Create the Solution'!$E14,0)</f>
        <v>0</v>
      </c>
      <c r="T40" s="5">
        <f>IF('2 - Create the Solution'!$I14='Detailed Calculations'!T$2,'2 - Create the Solution'!$E14,0)</f>
        <v>0</v>
      </c>
      <c r="U40" s="5">
        <f>IF('2 - Create the Solution'!$I14='Detailed Calculations'!U$2,'2 - Create the Solution'!$E14,0)</f>
        <v>0</v>
      </c>
      <c r="V40" s="5">
        <f>IF('2 - Create the Solution'!$I14='Detailed Calculations'!V$2,'2 - Create the Solution'!$E14,0)</f>
        <v>0</v>
      </c>
      <c r="W40" s="5">
        <f>IF('2 - Create the Solution'!$I14='Detailed Calculations'!W$2,'2 - Create the Solution'!$E14,0)</f>
        <v>0</v>
      </c>
      <c r="X40" s="5">
        <f>IF('2 - Create the Solution'!$I14='Detailed Calculations'!X$2,'2 - Create the Solution'!$E14,0)</f>
        <v>0</v>
      </c>
      <c r="Y40" s="5">
        <f>IF('2 - Create the Solution'!$I14='Detailed Calculations'!Y$2,'2 - Create the Solution'!$E14,0)</f>
        <v>0</v>
      </c>
      <c r="Z40" s="5">
        <f>IF('2 - Create the Solution'!$I14='Detailed Calculations'!Z$2,'2 - Create the Solution'!$E14,0)</f>
        <v>0</v>
      </c>
      <c r="AA40" s="5">
        <f>IF('2 - Create the Solution'!$I14='Detailed Calculations'!AA$2,'2 - Create the Solution'!$E14,0)</f>
        <v>0</v>
      </c>
      <c r="AB40" s="5">
        <f>IF('2 - Create the Solution'!$I14='Detailed Calculations'!AB$2,'2 - Create the Solution'!$E14,0)</f>
        <v>0</v>
      </c>
      <c r="AC40" s="5">
        <f>IF('2 - Create the Solution'!$I14='Detailed Calculations'!AC$2,'2 - Create the Solution'!$E14,0)</f>
        <v>0</v>
      </c>
      <c r="AD40" s="5">
        <f>IF('2 - Create the Solution'!$I14='Detailed Calculations'!AD$2,'2 - Create the Solution'!$E14,0)</f>
        <v>0</v>
      </c>
      <c r="AE40" s="5">
        <f>IF('2 - Create the Solution'!$I14='Detailed Calculations'!AE$2,'2 - Create the Solution'!$E14,0)</f>
        <v>0</v>
      </c>
      <c r="AF40" s="5">
        <f>IF('2 - Create the Solution'!$I14='Detailed Calculations'!AF$2,'2 - Create the Solution'!$E14,0)</f>
        <v>0</v>
      </c>
      <c r="AG40" s="5">
        <f>IF('2 - Create the Solution'!$I14='Detailed Calculations'!AG$2,'2 - Create the Solution'!$E14,0)</f>
        <v>0</v>
      </c>
      <c r="AH40" s="5">
        <f>IF('2 - Create the Solution'!$I14='Detailed Calculations'!AH$2,'2 - Create the Solution'!$E14,0)</f>
        <v>0</v>
      </c>
      <c r="AI40" s="5">
        <f>IF('2 - Create the Solution'!$I14='Detailed Calculations'!AI$2,'2 - Create the Solution'!$E14,0)</f>
        <v>0</v>
      </c>
      <c r="AJ40" s="5">
        <f>IF('2 - Create the Solution'!$I14='Detailed Calculations'!AJ$2,'2 - Create the Solution'!$E14,0)</f>
        <v>0</v>
      </c>
      <c r="AK40" s="5">
        <f>IF('2 - Create the Solution'!$I14='Detailed Calculations'!AK$2,'2 - Create the Solution'!$E14,0)</f>
        <v>0</v>
      </c>
      <c r="AL40" s="5">
        <f>IF('2 - Create the Solution'!$I14='Detailed Calculations'!AL$2,'2 - Create the Solution'!$E14,0)</f>
        <v>0</v>
      </c>
      <c r="AM40" s="5">
        <f>IF('2 - Create the Solution'!$I14='Detailed Calculations'!AM$2,'2 - Create the Solution'!$E14,0)</f>
        <v>0</v>
      </c>
      <c r="AN40" s="5">
        <f>IF('2 - Create the Solution'!$I14='Detailed Calculations'!AN$2,'2 - Create the Solution'!$E14,0)</f>
        <v>0</v>
      </c>
      <c r="AO40" s="5">
        <f>IF('2 - Create the Solution'!$I14='Detailed Calculations'!AO$2,'2 - Create the Solution'!$E14,0)</f>
        <v>0</v>
      </c>
      <c r="AP40" s="5">
        <f>IF('2 - Create the Solution'!$I14='Detailed Calculations'!AP$2,'2 - Create the Solution'!$E14,0)</f>
        <v>0</v>
      </c>
      <c r="AQ40" s="5">
        <f>IF('2 - Create the Solution'!$I14='Detailed Calculations'!AQ$2,'2 - Create the Solution'!$E14,0)</f>
        <v>0</v>
      </c>
      <c r="AR40" s="5">
        <f>IF('2 - Create the Solution'!$I14='Detailed Calculations'!AR$2,'2 - Create the Solution'!$E14,0)</f>
        <v>0</v>
      </c>
      <c r="AS40" s="5">
        <f>IF('2 - Create the Solution'!$I14='Detailed Calculations'!AS$2,'2 - Create the Solution'!$E14,0)</f>
        <v>0</v>
      </c>
      <c r="AT40" s="5">
        <f>IF('2 - Create the Solution'!$I14='Detailed Calculations'!AT$2,'2 - Create the Solution'!$E14,0)</f>
        <v>0</v>
      </c>
      <c r="AU40" s="5">
        <f>IF('2 - Create the Solution'!$I14='Detailed Calculations'!AU$2,'2 - Create the Solution'!$E14,0)</f>
        <v>0</v>
      </c>
      <c r="AV40" s="5">
        <f>IF('2 - Create the Solution'!$I14='Detailed Calculations'!AV$2,'2 - Create the Solution'!$E14,0)</f>
        <v>0</v>
      </c>
      <c r="AW40" s="5">
        <f>IF('2 - Create the Solution'!$I14='Detailed Calculations'!AW$2,'2 - Create the Solution'!$E14,0)</f>
        <v>0</v>
      </c>
      <c r="AX40" s="5">
        <f>IF('2 - Create the Solution'!$I14='Detailed Calculations'!AX$2,'2 - Create the Solution'!$E14,0)</f>
        <v>0</v>
      </c>
      <c r="AY40" s="5">
        <f>IF('2 - Create the Solution'!$I14='Detailed Calculations'!AY$2,'2 - Create the Solution'!$E14,0)</f>
        <v>0</v>
      </c>
      <c r="AZ40" s="5">
        <f>IF('2 - Create the Solution'!$I14='Detailed Calculations'!AZ$2,'2 - Create the Solution'!$E14,0)</f>
        <v>0</v>
      </c>
      <c r="BA40" s="5">
        <f>IF('2 - Create the Solution'!$I14='Detailed Calculations'!BA$2,'2 - Create the Solution'!$E14,0)</f>
        <v>0</v>
      </c>
      <c r="BB40" s="5">
        <f>IF('2 - Create the Solution'!$I14='Detailed Calculations'!BB$2,'2 - Create the Solution'!$E14,0)</f>
        <v>0</v>
      </c>
      <c r="BC40" s="5">
        <f>IF('2 - Create the Solution'!$I14='Detailed Calculations'!BC$2,'2 - Create the Solution'!$E14,0)</f>
        <v>0</v>
      </c>
      <c r="BD40" s="5">
        <f>IF('2 - Create the Solution'!$I14='Detailed Calculations'!BD$2,'2 - Create the Solution'!$E14,0)</f>
        <v>0</v>
      </c>
      <c r="BE40" s="5">
        <f>IF('2 - Create the Solution'!$I14='Detailed Calculations'!BE$2,'2 - Create the Solution'!$E14,0)</f>
        <v>0</v>
      </c>
      <c r="BF40" s="5">
        <f>IF('2 - Create the Solution'!$I14='Detailed Calculations'!BF$2,'2 - Create the Solution'!$E14,0)</f>
        <v>0</v>
      </c>
      <c r="BG40" s="5">
        <f>IF('2 - Create the Solution'!$I14='Detailed Calculations'!BG$2,'2 - Create the Solution'!$E14,0)</f>
        <v>0</v>
      </c>
      <c r="BH40" s="5">
        <f>IF('2 - Create the Solution'!$I14='Detailed Calculations'!BH$2,'2 - Create the Solution'!$E14,0)</f>
        <v>0</v>
      </c>
      <c r="BI40" s="5">
        <f>IF('2 - Create the Solution'!$I14='Detailed Calculations'!BI$2,'2 - Create the Solution'!$E14,0)</f>
        <v>0</v>
      </c>
      <c r="BJ40" s="5">
        <f>IF('2 - Create the Solution'!$I14='Detailed Calculations'!BJ$2,'2 - Create the Solution'!$E14,0)</f>
        <v>0</v>
      </c>
      <c r="BK40" s="5">
        <f t="shared" si="2"/>
        <v>0</v>
      </c>
    </row>
    <row r="41" spans="1:63" hidden="1" x14ac:dyDescent="0.6">
      <c r="A41" s="49"/>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row>
    <row r="42" spans="1:63" hidden="1" x14ac:dyDescent="0.6">
      <c r="A42" s="161" t="s">
        <v>167</v>
      </c>
      <c r="B42" s="6" t="str">
        <f>'2 - Create the Solution'!B4</f>
        <v>&lt;Example: Office 365 (E SKU)&gt;</v>
      </c>
      <c r="C42" s="5">
        <f>C4+C30-C16</f>
        <v>6375</v>
      </c>
      <c r="D42" s="5">
        <f t="shared" ref="D42:P42" si="3">D4+D30-D16</f>
        <v>1375</v>
      </c>
      <c r="E42" s="5">
        <f t="shared" si="3"/>
        <v>1375</v>
      </c>
      <c r="F42" s="5">
        <f t="shared" si="3"/>
        <v>1375</v>
      </c>
      <c r="G42" s="5">
        <f t="shared" si="3"/>
        <v>1375</v>
      </c>
      <c r="H42" s="5">
        <f t="shared" si="3"/>
        <v>1375</v>
      </c>
      <c r="I42" s="5">
        <f t="shared" si="3"/>
        <v>1375</v>
      </c>
      <c r="J42" s="5">
        <f t="shared" si="3"/>
        <v>1375</v>
      </c>
      <c r="K42" s="5">
        <f t="shared" si="3"/>
        <v>1375</v>
      </c>
      <c r="L42" s="5">
        <f t="shared" si="3"/>
        <v>1375</v>
      </c>
      <c r="M42" s="5">
        <f t="shared" si="3"/>
        <v>1375</v>
      </c>
      <c r="N42" s="5">
        <f t="shared" si="3"/>
        <v>1375</v>
      </c>
      <c r="O42" s="5">
        <f t="shared" si="3"/>
        <v>1306.25</v>
      </c>
      <c r="P42" s="5">
        <f t="shared" si="3"/>
        <v>1306.25</v>
      </c>
      <c r="Q42" s="5">
        <f t="shared" ref="Q42:BJ42" si="4">Q4+Q30-Q16</f>
        <v>1306.25</v>
      </c>
      <c r="R42" s="5">
        <f t="shared" si="4"/>
        <v>1306.25</v>
      </c>
      <c r="S42" s="5">
        <f t="shared" si="4"/>
        <v>1306.25</v>
      </c>
      <c r="T42" s="5">
        <f t="shared" si="4"/>
        <v>1306.25</v>
      </c>
      <c r="U42" s="5">
        <f t="shared" si="4"/>
        <v>1306.25</v>
      </c>
      <c r="V42" s="5">
        <f t="shared" si="4"/>
        <v>1306.25</v>
      </c>
      <c r="W42" s="5">
        <f t="shared" si="4"/>
        <v>1306.25</v>
      </c>
      <c r="X42" s="5">
        <f t="shared" si="4"/>
        <v>1306.25</v>
      </c>
      <c r="Y42" s="5">
        <f t="shared" si="4"/>
        <v>1306.25</v>
      </c>
      <c r="Z42" s="5">
        <f t="shared" si="4"/>
        <v>1306.25</v>
      </c>
      <c r="AA42" s="5">
        <f t="shared" si="4"/>
        <v>1306.25</v>
      </c>
      <c r="AB42" s="5">
        <f t="shared" si="4"/>
        <v>1306.25</v>
      </c>
      <c r="AC42" s="5">
        <f t="shared" si="4"/>
        <v>1306.25</v>
      </c>
      <c r="AD42" s="5">
        <f t="shared" si="4"/>
        <v>1306.25</v>
      </c>
      <c r="AE42" s="5">
        <f t="shared" si="4"/>
        <v>1306.25</v>
      </c>
      <c r="AF42" s="5">
        <f t="shared" si="4"/>
        <v>1306.25</v>
      </c>
      <c r="AG42" s="5">
        <f t="shared" si="4"/>
        <v>1306.25</v>
      </c>
      <c r="AH42" s="5">
        <f t="shared" si="4"/>
        <v>1306.25</v>
      </c>
      <c r="AI42" s="5">
        <f t="shared" si="4"/>
        <v>1306.25</v>
      </c>
      <c r="AJ42" s="5">
        <f t="shared" si="4"/>
        <v>1306.25</v>
      </c>
      <c r="AK42" s="5">
        <f t="shared" si="4"/>
        <v>1306.25</v>
      </c>
      <c r="AL42" s="5">
        <f t="shared" si="4"/>
        <v>1306.25</v>
      </c>
      <c r="AM42" s="5">
        <f t="shared" si="4"/>
        <v>1306.25</v>
      </c>
      <c r="AN42" s="5">
        <f t="shared" si="4"/>
        <v>1306.25</v>
      </c>
      <c r="AO42" s="5">
        <f t="shared" si="4"/>
        <v>1306.25</v>
      </c>
      <c r="AP42" s="5">
        <f t="shared" si="4"/>
        <v>1306.25</v>
      </c>
      <c r="AQ42" s="5">
        <f t="shared" si="4"/>
        <v>1306.25</v>
      </c>
      <c r="AR42" s="5">
        <f t="shared" si="4"/>
        <v>1306.25</v>
      </c>
      <c r="AS42" s="5">
        <f t="shared" si="4"/>
        <v>1306.25</v>
      </c>
      <c r="AT42" s="5">
        <f t="shared" si="4"/>
        <v>1306.25</v>
      </c>
      <c r="AU42" s="5">
        <f t="shared" si="4"/>
        <v>1306.25</v>
      </c>
      <c r="AV42" s="5">
        <f t="shared" si="4"/>
        <v>1306.25</v>
      </c>
      <c r="AW42" s="5">
        <f t="shared" si="4"/>
        <v>1306.25</v>
      </c>
      <c r="AX42" s="5">
        <f t="shared" si="4"/>
        <v>1306.25</v>
      </c>
      <c r="AY42" s="5">
        <f t="shared" si="4"/>
        <v>1306.25</v>
      </c>
      <c r="AZ42" s="5">
        <f t="shared" si="4"/>
        <v>1306.25</v>
      </c>
      <c r="BA42" s="5">
        <f t="shared" si="4"/>
        <v>1306.25</v>
      </c>
      <c r="BB42" s="5">
        <f t="shared" si="4"/>
        <v>1306.25</v>
      </c>
      <c r="BC42" s="5">
        <f t="shared" si="4"/>
        <v>1306.25</v>
      </c>
      <c r="BD42" s="5">
        <f t="shared" si="4"/>
        <v>1306.25</v>
      </c>
      <c r="BE42" s="5">
        <f t="shared" si="4"/>
        <v>1306.25</v>
      </c>
      <c r="BF42" s="5">
        <f t="shared" si="4"/>
        <v>1306.25</v>
      </c>
      <c r="BG42" s="5">
        <f t="shared" si="4"/>
        <v>1306.25</v>
      </c>
      <c r="BH42" s="5">
        <f t="shared" si="4"/>
        <v>1306.25</v>
      </c>
      <c r="BI42" s="5">
        <f t="shared" si="4"/>
        <v>1306.25</v>
      </c>
      <c r="BJ42" s="5">
        <f t="shared" si="4"/>
        <v>1306.25</v>
      </c>
      <c r="BK42" s="5">
        <f t="shared" ref="BK42:BK53" si="5">SUM(C42:BJ42)</f>
        <v>84200</v>
      </c>
    </row>
    <row r="43" spans="1:63" hidden="1" x14ac:dyDescent="0.6">
      <c r="A43" s="161"/>
      <c r="B43" s="6" t="str">
        <f>'2 - Create the Solution'!B5</f>
        <v>&lt;Example: Enterprise Mobility Suite&gt;</v>
      </c>
      <c r="C43" s="5">
        <f t="shared" ref="C43:O52" si="6">C5+C31-C17</f>
        <v>0</v>
      </c>
      <c r="D43" s="5">
        <f t="shared" si="6"/>
        <v>0</v>
      </c>
      <c r="E43" s="5">
        <f t="shared" si="6"/>
        <v>375</v>
      </c>
      <c r="F43" s="5">
        <f t="shared" si="6"/>
        <v>375</v>
      </c>
      <c r="G43" s="5">
        <f t="shared" si="6"/>
        <v>375</v>
      </c>
      <c r="H43" s="5">
        <f t="shared" si="6"/>
        <v>375</v>
      </c>
      <c r="I43" s="5">
        <f t="shared" si="6"/>
        <v>375</v>
      </c>
      <c r="J43" s="5">
        <f t="shared" si="6"/>
        <v>375</v>
      </c>
      <c r="K43" s="5">
        <f t="shared" si="6"/>
        <v>375</v>
      </c>
      <c r="L43" s="5">
        <f t="shared" si="6"/>
        <v>375</v>
      </c>
      <c r="M43" s="5">
        <f t="shared" si="6"/>
        <v>375</v>
      </c>
      <c r="N43" s="5">
        <f t="shared" si="6"/>
        <v>375</v>
      </c>
      <c r="O43" s="5">
        <f t="shared" si="6"/>
        <v>375</v>
      </c>
      <c r="P43" s="5">
        <f t="shared" ref="P43:BJ43" si="7">P5+P31-P17</f>
        <v>375</v>
      </c>
      <c r="Q43" s="5">
        <f t="shared" si="7"/>
        <v>356.25</v>
      </c>
      <c r="R43" s="5">
        <f t="shared" si="7"/>
        <v>356.25</v>
      </c>
      <c r="S43" s="5">
        <f t="shared" si="7"/>
        <v>356.25</v>
      </c>
      <c r="T43" s="5">
        <f t="shared" si="7"/>
        <v>356.25</v>
      </c>
      <c r="U43" s="5">
        <f t="shared" si="7"/>
        <v>356.25</v>
      </c>
      <c r="V43" s="5">
        <f t="shared" si="7"/>
        <v>356.25</v>
      </c>
      <c r="W43" s="5">
        <f t="shared" si="7"/>
        <v>356.25</v>
      </c>
      <c r="X43" s="5">
        <f t="shared" si="7"/>
        <v>356.25</v>
      </c>
      <c r="Y43" s="5">
        <f t="shared" si="7"/>
        <v>356.25</v>
      </c>
      <c r="Z43" s="5">
        <f t="shared" si="7"/>
        <v>356.25</v>
      </c>
      <c r="AA43" s="5">
        <f t="shared" si="7"/>
        <v>356.25</v>
      </c>
      <c r="AB43" s="5">
        <f t="shared" si="7"/>
        <v>356.25</v>
      </c>
      <c r="AC43" s="5">
        <f t="shared" si="7"/>
        <v>356.25</v>
      </c>
      <c r="AD43" s="5">
        <f t="shared" si="7"/>
        <v>356.25</v>
      </c>
      <c r="AE43" s="5">
        <f t="shared" si="7"/>
        <v>356.25</v>
      </c>
      <c r="AF43" s="5">
        <f t="shared" si="7"/>
        <v>356.25</v>
      </c>
      <c r="AG43" s="5">
        <f t="shared" si="7"/>
        <v>356.25</v>
      </c>
      <c r="AH43" s="5">
        <f t="shared" si="7"/>
        <v>356.25</v>
      </c>
      <c r="AI43" s="5">
        <f t="shared" si="7"/>
        <v>356.25</v>
      </c>
      <c r="AJ43" s="5">
        <f t="shared" si="7"/>
        <v>356.25</v>
      </c>
      <c r="AK43" s="5">
        <f t="shared" si="7"/>
        <v>356.25</v>
      </c>
      <c r="AL43" s="5">
        <f t="shared" si="7"/>
        <v>356.25</v>
      </c>
      <c r="AM43" s="5">
        <f t="shared" si="7"/>
        <v>356.25</v>
      </c>
      <c r="AN43" s="5">
        <f t="shared" si="7"/>
        <v>356.25</v>
      </c>
      <c r="AO43" s="5">
        <f t="shared" si="7"/>
        <v>356.25</v>
      </c>
      <c r="AP43" s="5">
        <f t="shared" si="7"/>
        <v>356.25</v>
      </c>
      <c r="AQ43" s="5">
        <f t="shared" si="7"/>
        <v>356.25</v>
      </c>
      <c r="AR43" s="5">
        <f t="shared" si="7"/>
        <v>356.25</v>
      </c>
      <c r="AS43" s="5">
        <f t="shared" si="7"/>
        <v>356.25</v>
      </c>
      <c r="AT43" s="5">
        <f t="shared" si="7"/>
        <v>356.25</v>
      </c>
      <c r="AU43" s="5">
        <f t="shared" si="7"/>
        <v>356.25</v>
      </c>
      <c r="AV43" s="5">
        <f t="shared" si="7"/>
        <v>356.25</v>
      </c>
      <c r="AW43" s="5">
        <f t="shared" si="7"/>
        <v>356.25</v>
      </c>
      <c r="AX43" s="5">
        <f t="shared" si="7"/>
        <v>356.25</v>
      </c>
      <c r="AY43" s="5">
        <f t="shared" si="7"/>
        <v>356.25</v>
      </c>
      <c r="AZ43" s="5">
        <f t="shared" si="7"/>
        <v>356.25</v>
      </c>
      <c r="BA43" s="5">
        <f t="shared" si="7"/>
        <v>356.25</v>
      </c>
      <c r="BB43" s="5">
        <f t="shared" si="7"/>
        <v>356.25</v>
      </c>
      <c r="BC43" s="5">
        <f t="shared" si="7"/>
        <v>356.25</v>
      </c>
      <c r="BD43" s="5">
        <f t="shared" si="7"/>
        <v>356.25</v>
      </c>
      <c r="BE43" s="5">
        <f t="shared" si="7"/>
        <v>356.25</v>
      </c>
      <c r="BF43" s="5">
        <f t="shared" si="7"/>
        <v>356.25</v>
      </c>
      <c r="BG43" s="5">
        <f t="shared" si="7"/>
        <v>356.25</v>
      </c>
      <c r="BH43" s="5">
        <f t="shared" si="7"/>
        <v>356.25</v>
      </c>
      <c r="BI43" s="5">
        <f t="shared" si="7"/>
        <v>356.25</v>
      </c>
      <c r="BJ43" s="5">
        <f t="shared" si="7"/>
        <v>356.25</v>
      </c>
      <c r="BK43" s="5">
        <f t="shared" si="5"/>
        <v>20887.5</v>
      </c>
    </row>
    <row r="44" spans="1:63" hidden="1" x14ac:dyDescent="0.6">
      <c r="A44" s="161"/>
      <c r="B44" s="6" t="str">
        <f>'2 - Create the Solution'!B6</f>
        <v>&lt;Example: Automated Backup, Disaster Recovery, &amp; Monitoring&gt;</v>
      </c>
      <c r="C44" s="5">
        <f t="shared" si="6"/>
        <v>0</v>
      </c>
      <c r="D44" s="5">
        <f t="shared" si="6"/>
        <v>0</v>
      </c>
      <c r="E44" s="5">
        <f t="shared" si="6"/>
        <v>0</v>
      </c>
      <c r="F44" s="5">
        <f t="shared" si="6"/>
        <v>0</v>
      </c>
      <c r="G44" s="5">
        <f t="shared" si="6"/>
        <v>0</v>
      </c>
      <c r="H44" s="5">
        <f t="shared" si="6"/>
        <v>3625</v>
      </c>
      <c r="I44" s="5">
        <f t="shared" si="6"/>
        <v>625</v>
      </c>
      <c r="J44" s="5">
        <f t="shared" si="6"/>
        <v>625</v>
      </c>
      <c r="K44" s="5">
        <f t="shared" si="6"/>
        <v>625</v>
      </c>
      <c r="L44" s="5">
        <f t="shared" si="6"/>
        <v>625</v>
      </c>
      <c r="M44" s="5">
        <f t="shared" si="6"/>
        <v>625</v>
      </c>
      <c r="N44" s="5">
        <f t="shared" si="6"/>
        <v>625</v>
      </c>
      <c r="O44" s="5">
        <f t="shared" si="6"/>
        <v>625</v>
      </c>
      <c r="P44" s="5">
        <f t="shared" ref="P44:BJ44" si="8">P6+P32-P18</f>
        <v>625</v>
      </c>
      <c r="Q44" s="5">
        <f t="shared" si="8"/>
        <v>625</v>
      </c>
      <c r="R44" s="5">
        <f t="shared" si="8"/>
        <v>625</v>
      </c>
      <c r="S44" s="5">
        <f t="shared" si="8"/>
        <v>625</v>
      </c>
      <c r="T44" s="5">
        <f t="shared" si="8"/>
        <v>593.75</v>
      </c>
      <c r="U44" s="5">
        <f t="shared" si="8"/>
        <v>593.75</v>
      </c>
      <c r="V44" s="5">
        <f t="shared" si="8"/>
        <v>593.75</v>
      </c>
      <c r="W44" s="5">
        <f t="shared" si="8"/>
        <v>593.75</v>
      </c>
      <c r="X44" s="5">
        <f t="shared" si="8"/>
        <v>593.75</v>
      </c>
      <c r="Y44" s="5">
        <f t="shared" si="8"/>
        <v>593.75</v>
      </c>
      <c r="Z44" s="5">
        <f t="shared" si="8"/>
        <v>593.75</v>
      </c>
      <c r="AA44" s="5">
        <f t="shared" si="8"/>
        <v>593.75</v>
      </c>
      <c r="AB44" s="5">
        <f t="shared" si="8"/>
        <v>593.75</v>
      </c>
      <c r="AC44" s="5">
        <f t="shared" si="8"/>
        <v>593.75</v>
      </c>
      <c r="AD44" s="5">
        <f t="shared" si="8"/>
        <v>593.75</v>
      </c>
      <c r="AE44" s="5">
        <f t="shared" si="8"/>
        <v>593.75</v>
      </c>
      <c r="AF44" s="5">
        <f t="shared" si="8"/>
        <v>593.75</v>
      </c>
      <c r="AG44" s="5">
        <f t="shared" si="8"/>
        <v>593.75</v>
      </c>
      <c r="AH44" s="5">
        <f t="shared" si="8"/>
        <v>593.75</v>
      </c>
      <c r="AI44" s="5">
        <f t="shared" si="8"/>
        <v>593.75</v>
      </c>
      <c r="AJ44" s="5">
        <f t="shared" si="8"/>
        <v>593.75</v>
      </c>
      <c r="AK44" s="5">
        <f t="shared" si="8"/>
        <v>593.75</v>
      </c>
      <c r="AL44" s="5">
        <f t="shared" si="8"/>
        <v>593.75</v>
      </c>
      <c r="AM44" s="5">
        <f t="shared" si="8"/>
        <v>593.75</v>
      </c>
      <c r="AN44" s="5">
        <f t="shared" si="8"/>
        <v>593.75</v>
      </c>
      <c r="AO44" s="5">
        <f t="shared" si="8"/>
        <v>593.75</v>
      </c>
      <c r="AP44" s="5">
        <f t="shared" si="8"/>
        <v>593.75</v>
      </c>
      <c r="AQ44" s="5">
        <f t="shared" si="8"/>
        <v>593.75</v>
      </c>
      <c r="AR44" s="5">
        <f t="shared" si="8"/>
        <v>593.75</v>
      </c>
      <c r="AS44" s="5">
        <f t="shared" si="8"/>
        <v>593.75</v>
      </c>
      <c r="AT44" s="5">
        <f t="shared" si="8"/>
        <v>593.75</v>
      </c>
      <c r="AU44" s="5">
        <f t="shared" si="8"/>
        <v>593.75</v>
      </c>
      <c r="AV44" s="5">
        <f t="shared" si="8"/>
        <v>593.75</v>
      </c>
      <c r="AW44" s="5">
        <f t="shared" si="8"/>
        <v>593.75</v>
      </c>
      <c r="AX44" s="5">
        <f t="shared" si="8"/>
        <v>593.75</v>
      </c>
      <c r="AY44" s="5">
        <f t="shared" si="8"/>
        <v>593.75</v>
      </c>
      <c r="AZ44" s="5">
        <f t="shared" si="8"/>
        <v>593.75</v>
      </c>
      <c r="BA44" s="5">
        <f t="shared" si="8"/>
        <v>593.75</v>
      </c>
      <c r="BB44" s="5">
        <f t="shared" si="8"/>
        <v>593.75</v>
      </c>
      <c r="BC44" s="5">
        <f t="shared" si="8"/>
        <v>593.75</v>
      </c>
      <c r="BD44" s="5">
        <f t="shared" si="8"/>
        <v>593.75</v>
      </c>
      <c r="BE44" s="5">
        <f t="shared" si="8"/>
        <v>593.75</v>
      </c>
      <c r="BF44" s="5">
        <f t="shared" si="8"/>
        <v>593.75</v>
      </c>
      <c r="BG44" s="5">
        <f t="shared" si="8"/>
        <v>593.75</v>
      </c>
      <c r="BH44" s="5">
        <f t="shared" si="8"/>
        <v>593.75</v>
      </c>
      <c r="BI44" s="5">
        <f t="shared" si="8"/>
        <v>593.75</v>
      </c>
      <c r="BJ44" s="5">
        <f t="shared" si="8"/>
        <v>593.75</v>
      </c>
      <c r="BK44" s="5">
        <f t="shared" si="5"/>
        <v>36031.25</v>
      </c>
    </row>
    <row r="45" spans="1:63" hidden="1" x14ac:dyDescent="0.6">
      <c r="A45" s="161"/>
      <c r="B45" s="6">
        <f>'2 - Create the Solution'!B7</f>
        <v>0</v>
      </c>
      <c r="C45" s="5">
        <f t="shared" si="6"/>
        <v>0</v>
      </c>
      <c r="D45" s="5">
        <f t="shared" si="6"/>
        <v>0</v>
      </c>
      <c r="E45" s="5">
        <f t="shared" si="6"/>
        <v>0</v>
      </c>
      <c r="F45" s="5">
        <f t="shared" si="6"/>
        <v>0</v>
      </c>
      <c r="G45" s="5">
        <f t="shared" si="6"/>
        <v>0</v>
      </c>
      <c r="H45" s="5">
        <f t="shared" si="6"/>
        <v>0</v>
      </c>
      <c r="I45" s="5">
        <f t="shared" si="6"/>
        <v>0</v>
      </c>
      <c r="J45" s="5">
        <f t="shared" si="6"/>
        <v>0</v>
      </c>
      <c r="K45" s="5">
        <f t="shared" si="6"/>
        <v>0</v>
      </c>
      <c r="L45" s="5">
        <f t="shared" si="6"/>
        <v>0</v>
      </c>
      <c r="M45" s="5">
        <f t="shared" si="6"/>
        <v>0</v>
      </c>
      <c r="N45" s="5">
        <f t="shared" si="6"/>
        <v>0</v>
      </c>
      <c r="O45" s="5">
        <f t="shared" si="6"/>
        <v>0</v>
      </c>
      <c r="P45" s="5">
        <f t="shared" ref="P45:BJ45" si="9">P7+P33-P19</f>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9"/>
        <v>0</v>
      </c>
      <c r="AN45" s="5">
        <f t="shared" si="9"/>
        <v>0</v>
      </c>
      <c r="AO45" s="5">
        <f t="shared" si="9"/>
        <v>0</v>
      </c>
      <c r="AP45" s="5">
        <f t="shared" si="9"/>
        <v>0</v>
      </c>
      <c r="AQ45" s="5">
        <f t="shared" si="9"/>
        <v>0</v>
      </c>
      <c r="AR45" s="5">
        <f t="shared" si="9"/>
        <v>0</v>
      </c>
      <c r="AS45" s="5">
        <f t="shared" si="9"/>
        <v>0</v>
      </c>
      <c r="AT45" s="5">
        <f t="shared" si="9"/>
        <v>0</v>
      </c>
      <c r="AU45" s="5">
        <f t="shared" si="9"/>
        <v>0</v>
      </c>
      <c r="AV45" s="5">
        <f t="shared" si="9"/>
        <v>0</v>
      </c>
      <c r="AW45" s="5">
        <f t="shared" si="9"/>
        <v>0</v>
      </c>
      <c r="AX45" s="5">
        <f t="shared" si="9"/>
        <v>0</v>
      </c>
      <c r="AY45" s="5">
        <f t="shared" si="9"/>
        <v>0</v>
      </c>
      <c r="AZ45" s="5">
        <f t="shared" si="9"/>
        <v>0</v>
      </c>
      <c r="BA45" s="5">
        <f t="shared" si="9"/>
        <v>0</v>
      </c>
      <c r="BB45" s="5">
        <f t="shared" si="9"/>
        <v>0</v>
      </c>
      <c r="BC45" s="5">
        <f t="shared" si="9"/>
        <v>0</v>
      </c>
      <c r="BD45" s="5">
        <f t="shared" si="9"/>
        <v>0</v>
      </c>
      <c r="BE45" s="5">
        <f t="shared" si="9"/>
        <v>0</v>
      </c>
      <c r="BF45" s="5">
        <f t="shared" si="9"/>
        <v>0</v>
      </c>
      <c r="BG45" s="5">
        <f t="shared" si="9"/>
        <v>0</v>
      </c>
      <c r="BH45" s="5">
        <f t="shared" si="9"/>
        <v>0</v>
      </c>
      <c r="BI45" s="5">
        <f t="shared" si="9"/>
        <v>0</v>
      </c>
      <c r="BJ45" s="5">
        <f t="shared" si="9"/>
        <v>0</v>
      </c>
      <c r="BK45" s="5">
        <f t="shared" si="5"/>
        <v>0</v>
      </c>
    </row>
    <row r="46" spans="1:63" hidden="1" x14ac:dyDescent="0.6">
      <c r="A46" s="161"/>
      <c r="B46" s="6">
        <f>'2 - Create the Solution'!B8</f>
        <v>0</v>
      </c>
      <c r="C46" s="5">
        <f t="shared" si="6"/>
        <v>0</v>
      </c>
      <c r="D46" s="5">
        <f t="shared" si="6"/>
        <v>0</v>
      </c>
      <c r="E46" s="5">
        <f t="shared" si="6"/>
        <v>0</v>
      </c>
      <c r="F46" s="5">
        <f t="shared" si="6"/>
        <v>0</v>
      </c>
      <c r="G46" s="5">
        <f t="shared" si="6"/>
        <v>0</v>
      </c>
      <c r="H46" s="5">
        <f t="shared" si="6"/>
        <v>0</v>
      </c>
      <c r="I46" s="5">
        <f t="shared" si="6"/>
        <v>0</v>
      </c>
      <c r="J46" s="5">
        <f t="shared" si="6"/>
        <v>0</v>
      </c>
      <c r="K46" s="5">
        <f t="shared" si="6"/>
        <v>0</v>
      </c>
      <c r="L46" s="5">
        <f t="shared" si="6"/>
        <v>0</v>
      </c>
      <c r="M46" s="5">
        <f t="shared" si="6"/>
        <v>0</v>
      </c>
      <c r="N46" s="5">
        <f t="shared" si="6"/>
        <v>0</v>
      </c>
      <c r="O46" s="5">
        <f t="shared" si="6"/>
        <v>0</v>
      </c>
      <c r="P46" s="5">
        <f t="shared" ref="P46:BJ46" si="10">P8+P34-P20</f>
        <v>0</v>
      </c>
      <c r="Q46" s="5">
        <f t="shared" si="10"/>
        <v>0</v>
      </c>
      <c r="R46" s="5">
        <f t="shared" si="10"/>
        <v>0</v>
      </c>
      <c r="S46" s="5">
        <f t="shared" si="10"/>
        <v>0</v>
      </c>
      <c r="T46" s="5">
        <f t="shared" si="10"/>
        <v>0</v>
      </c>
      <c r="U46" s="5">
        <f t="shared" si="10"/>
        <v>0</v>
      </c>
      <c r="V46" s="5">
        <f t="shared" si="10"/>
        <v>0</v>
      </c>
      <c r="W46" s="5">
        <f t="shared" si="10"/>
        <v>0</v>
      </c>
      <c r="X46" s="5">
        <f t="shared" si="10"/>
        <v>0</v>
      </c>
      <c r="Y46" s="5">
        <f t="shared" si="10"/>
        <v>0</v>
      </c>
      <c r="Z46" s="5">
        <f t="shared" si="10"/>
        <v>0</v>
      </c>
      <c r="AA46" s="5">
        <f t="shared" si="10"/>
        <v>0</v>
      </c>
      <c r="AB46" s="5">
        <f t="shared" si="10"/>
        <v>0</v>
      </c>
      <c r="AC46" s="5">
        <f t="shared" si="10"/>
        <v>0</v>
      </c>
      <c r="AD46" s="5">
        <f t="shared" si="10"/>
        <v>0</v>
      </c>
      <c r="AE46" s="5">
        <f t="shared" si="10"/>
        <v>0</v>
      </c>
      <c r="AF46" s="5">
        <f t="shared" si="10"/>
        <v>0</v>
      </c>
      <c r="AG46" s="5">
        <f t="shared" si="10"/>
        <v>0</v>
      </c>
      <c r="AH46" s="5">
        <f t="shared" si="10"/>
        <v>0</v>
      </c>
      <c r="AI46" s="5">
        <f t="shared" si="10"/>
        <v>0</v>
      </c>
      <c r="AJ46" s="5">
        <f t="shared" si="10"/>
        <v>0</v>
      </c>
      <c r="AK46" s="5">
        <f t="shared" si="10"/>
        <v>0</v>
      </c>
      <c r="AL46" s="5">
        <f t="shared" si="10"/>
        <v>0</v>
      </c>
      <c r="AM46" s="5">
        <f t="shared" si="10"/>
        <v>0</v>
      </c>
      <c r="AN46" s="5">
        <f t="shared" si="10"/>
        <v>0</v>
      </c>
      <c r="AO46" s="5">
        <f t="shared" si="10"/>
        <v>0</v>
      </c>
      <c r="AP46" s="5">
        <f t="shared" si="10"/>
        <v>0</v>
      </c>
      <c r="AQ46" s="5">
        <f t="shared" si="10"/>
        <v>0</v>
      </c>
      <c r="AR46" s="5">
        <f t="shared" si="10"/>
        <v>0</v>
      </c>
      <c r="AS46" s="5">
        <f t="shared" si="10"/>
        <v>0</v>
      </c>
      <c r="AT46" s="5">
        <f t="shared" si="10"/>
        <v>0</v>
      </c>
      <c r="AU46" s="5">
        <f t="shared" si="10"/>
        <v>0</v>
      </c>
      <c r="AV46" s="5">
        <f t="shared" si="10"/>
        <v>0</v>
      </c>
      <c r="AW46" s="5">
        <f t="shared" si="10"/>
        <v>0</v>
      </c>
      <c r="AX46" s="5">
        <f t="shared" si="10"/>
        <v>0</v>
      </c>
      <c r="AY46" s="5">
        <f t="shared" si="10"/>
        <v>0</v>
      </c>
      <c r="AZ46" s="5">
        <f t="shared" si="10"/>
        <v>0</v>
      </c>
      <c r="BA46" s="5">
        <f t="shared" si="10"/>
        <v>0</v>
      </c>
      <c r="BB46" s="5">
        <f t="shared" si="10"/>
        <v>0</v>
      </c>
      <c r="BC46" s="5">
        <f t="shared" si="10"/>
        <v>0</v>
      </c>
      <c r="BD46" s="5">
        <f t="shared" si="10"/>
        <v>0</v>
      </c>
      <c r="BE46" s="5">
        <f t="shared" si="10"/>
        <v>0</v>
      </c>
      <c r="BF46" s="5">
        <f t="shared" si="10"/>
        <v>0</v>
      </c>
      <c r="BG46" s="5">
        <f t="shared" si="10"/>
        <v>0</v>
      </c>
      <c r="BH46" s="5">
        <f t="shared" si="10"/>
        <v>0</v>
      </c>
      <c r="BI46" s="5">
        <f t="shared" si="10"/>
        <v>0</v>
      </c>
      <c r="BJ46" s="5">
        <f t="shared" si="10"/>
        <v>0</v>
      </c>
      <c r="BK46" s="5">
        <f t="shared" si="5"/>
        <v>0</v>
      </c>
    </row>
    <row r="47" spans="1:63" hidden="1" x14ac:dyDescent="0.6">
      <c r="A47" s="161"/>
      <c r="B47" s="6">
        <f>'2 - Create the Solution'!B9</f>
        <v>0</v>
      </c>
      <c r="C47" s="5">
        <f t="shared" si="6"/>
        <v>0</v>
      </c>
      <c r="D47" s="5">
        <f t="shared" si="6"/>
        <v>0</v>
      </c>
      <c r="E47" s="5">
        <f t="shared" si="6"/>
        <v>0</v>
      </c>
      <c r="F47" s="5">
        <f t="shared" si="6"/>
        <v>0</v>
      </c>
      <c r="G47" s="5">
        <f t="shared" si="6"/>
        <v>0</v>
      </c>
      <c r="H47" s="5">
        <f t="shared" si="6"/>
        <v>0</v>
      </c>
      <c r="I47" s="5">
        <f t="shared" si="6"/>
        <v>0</v>
      </c>
      <c r="J47" s="5">
        <f t="shared" si="6"/>
        <v>0</v>
      </c>
      <c r="K47" s="5">
        <f t="shared" si="6"/>
        <v>0</v>
      </c>
      <c r="L47" s="5">
        <f t="shared" si="6"/>
        <v>0</v>
      </c>
      <c r="M47" s="5">
        <f t="shared" si="6"/>
        <v>0</v>
      </c>
      <c r="N47" s="5">
        <f t="shared" si="6"/>
        <v>0</v>
      </c>
      <c r="O47" s="5">
        <f t="shared" si="6"/>
        <v>0</v>
      </c>
      <c r="P47" s="5">
        <f t="shared" ref="P47:BJ47" si="11">P9+P35-P21</f>
        <v>0</v>
      </c>
      <c r="Q47" s="5">
        <f t="shared" si="11"/>
        <v>0</v>
      </c>
      <c r="R47" s="5">
        <f t="shared" si="11"/>
        <v>0</v>
      </c>
      <c r="S47" s="5">
        <f t="shared" si="11"/>
        <v>0</v>
      </c>
      <c r="T47" s="5">
        <f t="shared" si="11"/>
        <v>0</v>
      </c>
      <c r="U47" s="5">
        <f t="shared" si="11"/>
        <v>0</v>
      </c>
      <c r="V47" s="5">
        <f t="shared" si="11"/>
        <v>0</v>
      </c>
      <c r="W47" s="5">
        <f t="shared" si="11"/>
        <v>0</v>
      </c>
      <c r="X47" s="5">
        <f t="shared" si="11"/>
        <v>0</v>
      </c>
      <c r="Y47" s="5">
        <f t="shared" si="11"/>
        <v>0</v>
      </c>
      <c r="Z47" s="5">
        <f t="shared" si="11"/>
        <v>0</v>
      </c>
      <c r="AA47" s="5">
        <f t="shared" si="11"/>
        <v>0</v>
      </c>
      <c r="AB47" s="5">
        <f t="shared" si="11"/>
        <v>0</v>
      </c>
      <c r="AC47" s="5">
        <f t="shared" si="11"/>
        <v>0</v>
      </c>
      <c r="AD47" s="5">
        <f t="shared" si="11"/>
        <v>0</v>
      </c>
      <c r="AE47" s="5">
        <f t="shared" si="11"/>
        <v>0</v>
      </c>
      <c r="AF47" s="5">
        <f t="shared" si="11"/>
        <v>0</v>
      </c>
      <c r="AG47" s="5">
        <f t="shared" si="11"/>
        <v>0</v>
      </c>
      <c r="AH47" s="5">
        <f t="shared" si="11"/>
        <v>0</v>
      </c>
      <c r="AI47" s="5">
        <f t="shared" si="11"/>
        <v>0</v>
      </c>
      <c r="AJ47" s="5">
        <f t="shared" si="11"/>
        <v>0</v>
      </c>
      <c r="AK47" s="5">
        <f t="shared" si="11"/>
        <v>0</v>
      </c>
      <c r="AL47" s="5">
        <f t="shared" si="11"/>
        <v>0</v>
      </c>
      <c r="AM47" s="5">
        <f t="shared" si="11"/>
        <v>0</v>
      </c>
      <c r="AN47" s="5">
        <f t="shared" si="11"/>
        <v>0</v>
      </c>
      <c r="AO47" s="5">
        <f t="shared" si="11"/>
        <v>0</v>
      </c>
      <c r="AP47" s="5">
        <f t="shared" si="11"/>
        <v>0</v>
      </c>
      <c r="AQ47" s="5">
        <f t="shared" si="11"/>
        <v>0</v>
      </c>
      <c r="AR47" s="5">
        <f t="shared" si="11"/>
        <v>0</v>
      </c>
      <c r="AS47" s="5">
        <f t="shared" si="11"/>
        <v>0</v>
      </c>
      <c r="AT47" s="5">
        <f t="shared" si="11"/>
        <v>0</v>
      </c>
      <c r="AU47" s="5">
        <f t="shared" si="11"/>
        <v>0</v>
      </c>
      <c r="AV47" s="5">
        <f t="shared" si="11"/>
        <v>0</v>
      </c>
      <c r="AW47" s="5">
        <f t="shared" si="11"/>
        <v>0</v>
      </c>
      <c r="AX47" s="5">
        <f t="shared" si="11"/>
        <v>0</v>
      </c>
      <c r="AY47" s="5">
        <f t="shared" si="11"/>
        <v>0</v>
      </c>
      <c r="AZ47" s="5">
        <f t="shared" si="11"/>
        <v>0</v>
      </c>
      <c r="BA47" s="5">
        <f t="shared" si="11"/>
        <v>0</v>
      </c>
      <c r="BB47" s="5">
        <f t="shared" si="11"/>
        <v>0</v>
      </c>
      <c r="BC47" s="5">
        <f t="shared" si="11"/>
        <v>0</v>
      </c>
      <c r="BD47" s="5">
        <f t="shared" si="11"/>
        <v>0</v>
      </c>
      <c r="BE47" s="5">
        <f t="shared" si="11"/>
        <v>0</v>
      </c>
      <c r="BF47" s="5">
        <f t="shared" si="11"/>
        <v>0</v>
      </c>
      <c r="BG47" s="5">
        <f t="shared" si="11"/>
        <v>0</v>
      </c>
      <c r="BH47" s="5">
        <f t="shared" si="11"/>
        <v>0</v>
      </c>
      <c r="BI47" s="5">
        <f t="shared" si="11"/>
        <v>0</v>
      </c>
      <c r="BJ47" s="5">
        <f t="shared" si="11"/>
        <v>0</v>
      </c>
      <c r="BK47" s="5">
        <f t="shared" si="5"/>
        <v>0</v>
      </c>
    </row>
    <row r="48" spans="1:63" hidden="1" x14ac:dyDescent="0.6">
      <c r="A48" s="161"/>
      <c r="B48" s="6">
        <f>'2 - Create the Solution'!B10</f>
        <v>0</v>
      </c>
      <c r="C48" s="5">
        <f t="shared" si="6"/>
        <v>0</v>
      </c>
      <c r="D48" s="5">
        <f t="shared" si="6"/>
        <v>0</v>
      </c>
      <c r="E48" s="5">
        <f t="shared" si="6"/>
        <v>0</v>
      </c>
      <c r="F48" s="5">
        <f t="shared" si="6"/>
        <v>0</v>
      </c>
      <c r="G48" s="5">
        <f t="shared" si="6"/>
        <v>0</v>
      </c>
      <c r="H48" s="5">
        <f t="shared" si="6"/>
        <v>0</v>
      </c>
      <c r="I48" s="5">
        <f t="shared" si="6"/>
        <v>0</v>
      </c>
      <c r="J48" s="5">
        <f t="shared" si="6"/>
        <v>0</v>
      </c>
      <c r="K48" s="5">
        <f t="shared" si="6"/>
        <v>0</v>
      </c>
      <c r="L48" s="5">
        <f t="shared" si="6"/>
        <v>0</v>
      </c>
      <c r="M48" s="5">
        <f t="shared" si="6"/>
        <v>0</v>
      </c>
      <c r="N48" s="5">
        <f t="shared" si="6"/>
        <v>0</v>
      </c>
      <c r="O48" s="5">
        <f t="shared" si="6"/>
        <v>0</v>
      </c>
      <c r="P48" s="5">
        <f t="shared" ref="P48:BJ48" si="12">P10+P36-P22</f>
        <v>0</v>
      </c>
      <c r="Q48" s="5">
        <f t="shared" si="12"/>
        <v>0</v>
      </c>
      <c r="R48" s="5">
        <f t="shared" si="12"/>
        <v>0</v>
      </c>
      <c r="S48" s="5">
        <f t="shared" si="12"/>
        <v>0</v>
      </c>
      <c r="T48" s="5">
        <f t="shared" si="12"/>
        <v>0</v>
      </c>
      <c r="U48" s="5">
        <f t="shared" si="12"/>
        <v>0</v>
      </c>
      <c r="V48" s="5">
        <f t="shared" si="12"/>
        <v>0</v>
      </c>
      <c r="W48" s="5">
        <f t="shared" si="12"/>
        <v>0</v>
      </c>
      <c r="X48" s="5">
        <f t="shared" si="12"/>
        <v>0</v>
      </c>
      <c r="Y48" s="5">
        <f t="shared" si="12"/>
        <v>0</v>
      </c>
      <c r="Z48" s="5">
        <f t="shared" si="12"/>
        <v>0</v>
      </c>
      <c r="AA48" s="5">
        <f t="shared" si="12"/>
        <v>0</v>
      </c>
      <c r="AB48" s="5">
        <f t="shared" si="12"/>
        <v>0</v>
      </c>
      <c r="AC48" s="5">
        <f t="shared" si="12"/>
        <v>0</v>
      </c>
      <c r="AD48" s="5">
        <f t="shared" si="12"/>
        <v>0</v>
      </c>
      <c r="AE48" s="5">
        <f t="shared" si="12"/>
        <v>0</v>
      </c>
      <c r="AF48" s="5">
        <f t="shared" si="12"/>
        <v>0</v>
      </c>
      <c r="AG48" s="5">
        <f t="shared" si="12"/>
        <v>0</v>
      </c>
      <c r="AH48" s="5">
        <f t="shared" si="12"/>
        <v>0</v>
      </c>
      <c r="AI48" s="5">
        <f t="shared" si="12"/>
        <v>0</v>
      </c>
      <c r="AJ48" s="5">
        <f t="shared" si="12"/>
        <v>0</v>
      </c>
      <c r="AK48" s="5">
        <f t="shared" si="12"/>
        <v>0</v>
      </c>
      <c r="AL48" s="5">
        <f t="shared" si="12"/>
        <v>0</v>
      </c>
      <c r="AM48" s="5">
        <f t="shared" si="12"/>
        <v>0</v>
      </c>
      <c r="AN48" s="5">
        <f t="shared" si="12"/>
        <v>0</v>
      </c>
      <c r="AO48" s="5">
        <f t="shared" si="12"/>
        <v>0</v>
      </c>
      <c r="AP48" s="5">
        <f t="shared" si="12"/>
        <v>0</v>
      </c>
      <c r="AQ48" s="5">
        <f t="shared" si="12"/>
        <v>0</v>
      </c>
      <c r="AR48" s="5">
        <f t="shared" si="12"/>
        <v>0</v>
      </c>
      <c r="AS48" s="5">
        <f t="shared" si="12"/>
        <v>0</v>
      </c>
      <c r="AT48" s="5">
        <f t="shared" si="12"/>
        <v>0</v>
      </c>
      <c r="AU48" s="5">
        <f t="shared" si="12"/>
        <v>0</v>
      </c>
      <c r="AV48" s="5">
        <f t="shared" si="12"/>
        <v>0</v>
      </c>
      <c r="AW48" s="5">
        <f t="shared" si="12"/>
        <v>0</v>
      </c>
      <c r="AX48" s="5">
        <f t="shared" si="12"/>
        <v>0</v>
      </c>
      <c r="AY48" s="5">
        <f t="shared" si="12"/>
        <v>0</v>
      </c>
      <c r="AZ48" s="5">
        <f t="shared" si="12"/>
        <v>0</v>
      </c>
      <c r="BA48" s="5">
        <f t="shared" si="12"/>
        <v>0</v>
      </c>
      <c r="BB48" s="5">
        <f t="shared" si="12"/>
        <v>0</v>
      </c>
      <c r="BC48" s="5">
        <f t="shared" si="12"/>
        <v>0</v>
      </c>
      <c r="BD48" s="5">
        <f t="shared" si="12"/>
        <v>0</v>
      </c>
      <c r="BE48" s="5">
        <f t="shared" si="12"/>
        <v>0</v>
      </c>
      <c r="BF48" s="5">
        <f t="shared" si="12"/>
        <v>0</v>
      </c>
      <c r="BG48" s="5">
        <f t="shared" si="12"/>
        <v>0</v>
      </c>
      <c r="BH48" s="5">
        <f t="shared" si="12"/>
        <v>0</v>
      </c>
      <c r="BI48" s="5">
        <f t="shared" si="12"/>
        <v>0</v>
      </c>
      <c r="BJ48" s="5">
        <f t="shared" si="12"/>
        <v>0</v>
      </c>
      <c r="BK48" s="5">
        <f t="shared" si="5"/>
        <v>0</v>
      </c>
    </row>
    <row r="49" spans="1:63" hidden="1" x14ac:dyDescent="0.6">
      <c r="A49" s="161"/>
      <c r="B49" s="6">
        <f>'2 - Create the Solution'!B11</f>
        <v>0</v>
      </c>
      <c r="C49" s="5">
        <f t="shared" si="6"/>
        <v>0</v>
      </c>
      <c r="D49" s="5">
        <f t="shared" si="6"/>
        <v>0</v>
      </c>
      <c r="E49" s="5">
        <f t="shared" si="6"/>
        <v>0</v>
      </c>
      <c r="F49" s="5">
        <f t="shared" si="6"/>
        <v>0</v>
      </c>
      <c r="G49" s="5">
        <f t="shared" si="6"/>
        <v>0</v>
      </c>
      <c r="H49" s="5">
        <f t="shared" si="6"/>
        <v>0</v>
      </c>
      <c r="I49" s="5">
        <f t="shared" si="6"/>
        <v>0</v>
      </c>
      <c r="J49" s="5">
        <f t="shared" si="6"/>
        <v>0</v>
      </c>
      <c r="K49" s="5">
        <f t="shared" si="6"/>
        <v>0</v>
      </c>
      <c r="L49" s="5">
        <f t="shared" si="6"/>
        <v>0</v>
      </c>
      <c r="M49" s="5">
        <f t="shared" si="6"/>
        <v>0</v>
      </c>
      <c r="N49" s="5">
        <f t="shared" si="6"/>
        <v>0</v>
      </c>
      <c r="O49" s="5">
        <f t="shared" si="6"/>
        <v>0</v>
      </c>
      <c r="P49" s="5">
        <f t="shared" ref="P49:BJ49" si="13">P11+P37-P23</f>
        <v>0</v>
      </c>
      <c r="Q49" s="5">
        <f t="shared" si="13"/>
        <v>0</v>
      </c>
      <c r="R49" s="5">
        <f t="shared" si="13"/>
        <v>0</v>
      </c>
      <c r="S49" s="5">
        <f t="shared" si="13"/>
        <v>0</v>
      </c>
      <c r="T49" s="5">
        <f t="shared" si="13"/>
        <v>0</v>
      </c>
      <c r="U49" s="5">
        <f t="shared" si="13"/>
        <v>0</v>
      </c>
      <c r="V49" s="5">
        <f t="shared" si="13"/>
        <v>0</v>
      </c>
      <c r="W49" s="5">
        <f t="shared" si="13"/>
        <v>0</v>
      </c>
      <c r="X49" s="5">
        <f t="shared" si="13"/>
        <v>0</v>
      </c>
      <c r="Y49" s="5">
        <f t="shared" si="13"/>
        <v>0</v>
      </c>
      <c r="Z49" s="5">
        <f t="shared" si="13"/>
        <v>0</v>
      </c>
      <c r="AA49" s="5">
        <f t="shared" si="13"/>
        <v>0</v>
      </c>
      <c r="AB49" s="5">
        <f t="shared" si="13"/>
        <v>0</v>
      </c>
      <c r="AC49" s="5">
        <f t="shared" si="13"/>
        <v>0</v>
      </c>
      <c r="AD49" s="5">
        <f t="shared" si="13"/>
        <v>0</v>
      </c>
      <c r="AE49" s="5">
        <f t="shared" si="13"/>
        <v>0</v>
      </c>
      <c r="AF49" s="5">
        <f t="shared" si="13"/>
        <v>0</v>
      </c>
      <c r="AG49" s="5">
        <f t="shared" si="13"/>
        <v>0</v>
      </c>
      <c r="AH49" s="5">
        <f t="shared" si="13"/>
        <v>0</v>
      </c>
      <c r="AI49" s="5">
        <f t="shared" si="13"/>
        <v>0</v>
      </c>
      <c r="AJ49" s="5">
        <f t="shared" si="13"/>
        <v>0</v>
      </c>
      <c r="AK49" s="5">
        <f t="shared" si="13"/>
        <v>0</v>
      </c>
      <c r="AL49" s="5">
        <f t="shared" si="13"/>
        <v>0</v>
      </c>
      <c r="AM49" s="5">
        <f t="shared" si="13"/>
        <v>0</v>
      </c>
      <c r="AN49" s="5">
        <f t="shared" si="13"/>
        <v>0</v>
      </c>
      <c r="AO49" s="5">
        <f t="shared" si="13"/>
        <v>0</v>
      </c>
      <c r="AP49" s="5">
        <f t="shared" si="13"/>
        <v>0</v>
      </c>
      <c r="AQ49" s="5">
        <f t="shared" si="13"/>
        <v>0</v>
      </c>
      <c r="AR49" s="5">
        <f t="shared" si="13"/>
        <v>0</v>
      </c>
      <c r="AS49" s="5">
        <f t="shared" si="13"/>
        <v>0</v>
      </c>
      <c r="AT49" s="5">
        <f t="shared" si="13"/>
        <v>0</v>
      </c>
      <c r="AU49" s="5">
        <f t="shared" si="13"/>
        <v>0</v>
      </c>
      <c r="AV49" s="5">
        <f t="shared" si="13"/>
        <v>0</v>
      </c>
      <c r="AW49" s="5">
        <f t="shared" si="13"/>
        <v>0</v>
      </c>
      <c r="AX49" s="5">
        <f t="shared" si="13"/>
        <v>0</v>
      </c>
      <c r="AY49" s="5">
        <f t="shared" si="13"/>
        <v>0</v>
      </c>
      <c r="AZ49" s="5">
        <f t="shared" si="13"/>
        <v>0</v>
      </c>
      <c r="BA49" s="5">
        <f t="shared" si="13"/>
        <v>0</v>
      </c>
      <c r="BB49" s="5">
        <f t="shared" si="13"/>
        <v>0</v>
      </c>
      <c r="BC49" s="5">
        <f t="shared" si="13"/>
        <v>0</v>
      </c>
      <c r="BD49" s="5">
        <f t="shared" si="13"/>
        <v>0</v>
      </c>
      <c r="BE49" s="5">
        <f t="shared" si="13"/>
        <v>0</v>
      </c>
      <c r="BF49" s="5">
        <f t="shared" si="13"/>
        <v>0</v>
      </c>
      <c r="BG49" s="5">
        <f t="shared" si="13"/>
        <v>0</v>
      </c>
      <c r="BH49" s="5">
        <f t="shared" si="13"/>
        <v>0</v>
      </c>
      <c r="BI49" s="5">
        <f t="shared" si="13"/>
        <v>0</v>
      </c>
      <c r="BJ49" s="5">
        <f t="shared" si="13"/>
        <v>0</v>
      </c>
      <c r="BK49" s="5">
        <f t="shared" si="5"/>
        <v>0</v>
      </c>
    </row>
    <row r="50" spans="1:63" hidden="1" x14ac:dyDescent="0.6">
      <c r="A50" s="161"/>
      <c r="B50" s="6">
        <f>'2 - Create the Solution'!B12</f>
        <v>0</v>
      </c>
      <c r="C50" s="5">
        <f t="shared" si="6"/>
        <v>0</v>
      </c>
      <c r="D50" s="5">
        <f t="shared" si="6"/>
        <v>0</v>
      </c>
      <c r="E50" s="5">
        <f t="shared" si="6"/>
        <v>0</v>
      </c>
      <c r="F50" s="5">
        <f t="shared" si="6"/>
        <v>0</v>
      </c>
      <c r="G50" s="5">
        <f t="shared" si="6"/>
        <v>0</v>
      </c>
      <c r="H50" s="5">
        <f t="shared" si="6"/>
        <v>0</v>
      </c>
      <c r="I50" s="5">
        <f t="shared" si="6"/>
        <v>0</v>
      </c>
      <c r="J50" s="5">
        <f t="shared" si="6"/>
        <v>0</v>
      </c>
      <c r="K50" s="5">
        <f t="shared" si="6"/>
        <v>0</v>
      </c>
      <c r="L50" s="5">
        <f t="shared" si="6"/>
        <v>0</v>
      </c>
      <c r="M50" s="5">
        <f t="shared" si="6"/>
        <v>0</v>
      </c>
      <c r="N50" s="5">
        <f t="shared" si="6"/>
        <v>0</v>
      </c>
      <c r="O50" s="5">
        <f t="shared" si="6"/>
        <v>0</v>
      </c>
      <c r="P50" s="5">
        <f t="shared" ref="P50:BJ50" si="14">P12+P38-P24</f>
        <v>0</v>
      </c>
      <c r="Q50" s="5">
        <f t="shared" si="14"/>
        <v>0</v>
      </c>
      <c r="R50" s="5">
        <f t="shared" si="14"/>
        <v>0</v>
      </c>
      <c r="S50" s="5">
        <f t="shared" si="14"/>
        <v>0</v>
      </c>
      <c r="T50" s="5">
        <f t="shared" si="14"/>
        <v>0</v>
      </c>
      <c r="U50" s="5">
        <f t="shared" si="14"/>
        <v>0</v>
      </c>
      <c r="V50" s="5">
        <f t="shared" si="14"/>
        <v>0</v>
      </c>
      <c r="W50" s="5">
        <f t="shared" si="14"/>
        <v>0</v>
      </c>
      <c r="X50" s="5">
        <f t="shared" si="14"/>
        <v>0</v>
      </c>
      <c r="Y50" s="5">
        <f t="shared" si="14"/>
        <v>0</v>
      </c>
      <c r="Z50" s="5">
        <f t="shared" si="14"/>
        <v>0</v>
      </c>
      <c r="AA50" s="5">
        <f t="shared" si="14"/>
        <v>0</v>
      </c>
      <c r="AB50" s="5">
        <f t="shared" si="14"/>
        <v>0</v>
      </c>
      <c r="AC50" s="5">
        <f t="shared" si="14"/>
        <v>0</v>
      </c>
      <c r="AD50" s="5">
        <f t="shared" si="14"/>
        <v>0</v>
      </c>
      <c r="AE50" s="5">
        <f t="shared" si="14"/>
        <v>0</v>
      </c>
      <c r="AF50" s="5">
        <f t="shared" si="14"/>
        <v>0</v>
      </c>
      <c r="AG50" s="5">
        <f t="shared" si="14"/>
        <v>0</v>
      </c>
      <c r="AH50" s="5">
        <f t="shared" si="14"/>
        <v>0</v>
      </c>
      <c r="AI50" s="5">
        <f t="shared" si="14"/>
        <v>0</v>
      </c>
      <c r="AJ50" s="5">
        <f t="shared" si="14"/>
        <v>0</v>
      </c>
      <c r="AK50" s="5">
        <f t="shared" si="14"/>
        <v>0</v>
      </c>
      <c r="AL50" s="5">
        <f t="shared" si="14"/>
        <v>0</v>
      </c>
      <c r="AM50" s="5">
        <f t="shared" si="14"/>
        <v>0</v>
      </c>
      <c r="AN50" s="5">
        <f t="shared" si="14"/>
        <v>0</v>
      </c>
      <c r="AO50" s="5">
        <f t="shared" si="14"/>
        <v>0</v>
      </c>
      <c r="AP50" s="5">
        <f t="shared" si="14"/>
        <v>0</v>
      </c>
      <c r="AQ50" s="5">
        <f t="shared" si="14"/>
        <v>0</v>
      </c>
      <c r="AR50" s="5">
        <f t="shared" si="14"/>
        <v>0</v>
      </c>
      <c r="AS50" s="5">
        <f t="shared" si="14"/>
        <v>0</v>
      </c>
      <c r="AT50" s="5">
        <f t="shared" si="14"/>
        <v>0</v>
      </c>
      <c r="AU50" s="5">
        <f t="shared" si="14"/>
        <v>0</v>
      </c>
      <c r="AV50" s="5">
        <f t="shared" si="14"/>
        <v>0</v>
      </c>
      <c r="AW50" s="5">
        <f t="shared" si="14"/>
        <v>0</v>
      </c>
      <c r="AX50" s="5">
        <f t="shared" si="14"/>
        <v>0</v>
      </c>
      <c r="AY50" s="5">
        <f t="shared" si="14"/>
        <v>0</v>
      </c>
      <c r="AZ50" s="5">
        <f t="shared" si="14"/>
        <v>0</v>
      </c>
      <c r="BA50" s="5">
        <f t="shared" si="14"/>
        <v>0</v>
      </c>
      <c r="BB50" s="5">
        <f t="shared" si="14"/>
        <v>0</v>
      </c>
      <c r="BC50" s="5">
        <f t="shared" si="14"/>
        <v>0</v>
      </c>
      <c r="BD50" s="5">
        <f t="shared" si="14"/>
        <v>0</v>
      </c>
      <c r="BE50" s="5">
        <f t="shared" si="14"/>
        <v>0</v>
      </c>
      <c r="BF50" s="5">
        <f t="shared" si="14"/>
        <v>0</v>
      </c>
      <c r="BG50" s="5">
        <f t="shared" si="14"/>
        <v>0</v>
      </c>
      <c r="BH50" s="5">
        <f t="shared" si="14"/>
        <v>0</v>
      </c>
      <c r="BI50" s="5">
        <f t="shared" si="14"/>
        <v>0</v>
      </c>
      <c r="BJ50" s="5">
        <f t="shared" si="14"/>
        <v>0</v>
      </c>
      <c r="BK50" s="5">
        <f t="shared" si="5"/>
        <v>0</v>
      </c>
    </row>
    <row r="51" spans="1:63" hidden="1" x14ac:dyDescent="0.6">
      <c r="A51" s="161"/>
      <c r="B51" s="6">
        <f>'2 - Create the Solution'!B13</f>
        <v>0</v>
      </c>
      <c r="C51" s="5">
        <f t="shared" si="6"/>
        <v>0</v>
      </c>
      <c r="D51" s="5">
        <f t="shared" si="6"/>
        <v>0</v>
      </c>
      <c r="E51" s="5">
        <f t="shared" si="6"/>
        <v>0</v>
      </c>
      <c r="F51" s="5">
        <f t="shared" si="6"/>
        <v>0</v>
      </c>
      <c r="G51" s="5">
        <f t="shared" si="6"/>
        <v>0</v>
      </c>
      <c r="H51" s="5">
        <f t="shared" si="6"/>
        <v>0</v>
      </c>
      <c r="I51" s="5">
        <f t="shared" si="6"/>
        <v>0</v>
      </c>
      <c r="J51" s="5">
        <f t="shared" si="6"/>
        <v>0</v>
      </c>
      <c r="K51" s="5">
        <f t="shared" si="6"/>
        <v>0</v>
      </c>
      <c r="L51" s="5">
        <f t="shared" si="6"/>
        <v>0</v>
      </c>
      <c r="M51" s="5">
        <f t="shared" si="6"/>
        <v>0</v>
      </c>
      <c r="N51" s="5">
        <f t="shared" si="6"/>
        <v>0</v>
      </c>
      <c r="O51" s="5">
        <f t="shared" si="6"/>
        <v>0</v>
      </c>
      <c r="P51" s="5">
        <f t="shared" ref="P51:BJ51" si="15">P13+P39-P25</f>
        <v>0</v>
      </c>
      <c r="Q51" s="5">
        <f t="shared" si="15"/>
        <v>0</v>
      </c>
      <c r="R51" s="5">
        <f t="shared" si="15"/>
        <v>0</v>
      </c>
      <c r="S51" s="5">
        <f t="shared" si="15"/>
        <v>0</v>
      </c>
      <c r="T51" s="5">
        <f t="shared" si="15"/>
        <v>0</v>
      </c>
      <c r="U51" s="5">
        <f t="shared" si="15"/>
        <v>0</v>
      </c>
      <c r="V51" s="5">
        <f t="shared" si="15"/>
        <v>0</v>
      </c>
      <c r="W51" s="5">
        <f t="shared" si="15"/>
        <v>0</v>
      </c>
      <c r="X51" s="5">
        <f t="shared" si="15"/>
        <v>0</v>
      </c>
      <c r="Y51" s="5">
        <f t="shared" si="15"/>
        <v>0</v>
      </c>
      <c r="Z51" s="5">
        <f t="shared" si="15"/>
        <v>0</v>
      </c>
      <c r="AA51" s="5">
        <f t="shared" si="15"/>
        <v>0</v>
      </c>
      <c r="AB51" s="5">
        <f t="shared" si="15"/>
        <v>0</v>
      </c>
      <c r="AC51" s="5">
        <f t="shared" si="15"/>
        <v>0</v>
      </c>
      <c r="AD51" s="5">
        <f t="shared" si="15"/>
        <v>0</v>
      </c>
      <c r="AE51" s="5">
        <f t="shared" si="15"/>
        <v>0</v>
      </c>
      <c r="AF51" s="5">
        <f t="shared" si="15"/>
        <v>0</v>
      </c>
      <c r="AG51" s="5">
        <f t="shared" si="15"/>
        <v>0</v>
      </c>
      <c r="AH51" s="5">
        <f t="shared" si="15"/>
        <v>0</v>
      </c>
      <c r="AI51" s="5">
        <f t="shared" si="15"/>
        <v>0</v>
      </c>
      <c r="AJ51" s="5">
        <f t="shared" si="15"/>
        <v>0</v>
      </c>
      <c r="AK51" s="5">
        <f t="shared" si="15"/>
        <v>0</v>
      </c>
      <c r="AL51" s="5">
        <f t="shared" si="15"/>
        <v>0</v>
      </c>
      <c r="AM51" s="5">
        <f t="shared" si="15"/>
        <v>0</v>
      </c>
      <c r="AN51" s="5">
        <f t="shared" si="15"/>
        <v>0</v>
      </c>
      <c r="AO51" s="5">
        <f t="shared" si="15"/>
        <v>0</v>
      </c>
      <c r="AP51" s="5">
        <f t="shared" si="15"/>
        <v>0</v>
      </c>
      <c r="AQ51" s="5">
        <f t="shared" si="15"/>
        <v>0</v>
      </c>
      <c r="AR51" s="5">
        <f t="shared" si="15"/>
        <v>0</v>
      </c>
      <c r="AS51" s="5">
        <f t="shared" si="15"/>
        <v>0</v>
      </c>
      <c r="AT51" s="5">
        <f t="shared" si="15"/>
        <v>0</v>
      </c>
      <c r="AU51" s="5">
        <f t="shared" si="15"/>
        <v>0</v>
      </c>
      <c r="AV51" s="5">
        <f t="shared" si="15"/>
        <v>0</v>
      </c>
      <c r="AW51" s="5">
        <f t="shared" si="15"/>
        <v>0</v>
      </c>
      <c r="AX51" s="5">
        <f t="shared" si="15"/>
        <v>0</v>
      </c>
      <c r="AY51" s="5">
        <f t="shared" si="15"/>
        <v>0</v>
      </c>
      <c r="AZ51" s="5">
        <f t="shared" si="15"/>
        <v>0</v>
      </c>
      <c r="BA51" s="5">
        <f t="shared" si="15"/>
        <v>0</v>
      </c>
      <c r="BB51" s="5">
        <f t="shared" si="15"/>
        <v>0</v>
      </c>
      <c r="BC51" s="5">
        <f t="shared" si="15"/>
        <v>0</v>
      </c>
      <c r="BD51" s="5">
        <f t="shared" si="15"/>
        <v>0</v>
      </c>
      <c r="BE51" s="5">
        <f t="shared" si="15"/>
        <v>0</v>
      </c>
      <c r="BF51" s="5">
        <f t="shared" si="15"/>
        <v>0</v>
      </c>
      <c r="BG51" s="5">
        <f t="shared" si="15"/>
        <v>0</v>
      </c>
      <c r="BH51" s="5">
        <f t="shared" si="15"/>
        <v>0</v>
      </c>
      <c r="BI51" s="5">
        <f t="shared" si="15"/>
        <v>0</v>
      </c>
      <c r="BJ51" s="5">
        <f t="shared" si="15"/>
        <v>0</v>
      </c>
      <c r="BK51" s="5">
        <f t="shared" si="5"/>
        <v>0</v>
      </c>
    </row>
    <row r="52" spans="1:63" hidden="1" x14ac:dyDescent="0.6">
      <c r="A52" s="161"/>
      <c r="B52" s="6">
        <f>'2 - Create the Solution'!B14</f>
        <v>0</v>
      </c>
      <c r="C52" s="5">
        <f t="shared" si="6"/>
        <v>0</v>
      </c>
      <c r="D52" s="5">
        <f t="shared" si="6"/>
        <v>0</v>
      </c>
      <c r="E52" s="5">
        <f t="shared" si="6"/>
        <v>0</v>
      </c>
      <c r="F52" s="5">
        <f t="shared" si="6"/>
        <v>0</v>
      </c>
      <c r="G52" s="5">
        <f t="shared" si="6"/>
        <v>0</v>
      </c>
      <c r="H52" s="5">
        <f t="shared" si="6"/>
        <v>0</v>
      </c>
      <c r="I52" s="5">
        <f t="shared" si="6"/>
        <v>0</v>
      </c>
      <c r="J52" s="5">
        <f t="shared" si="6"/>
        <v>0</v>
      </c>
      <c r="K52" s="5">
        <f t="shared" si="6"/>
        <v>0</v>
      </c>
      <c r="L52" s="5">
        <f t="shared" si="6"/>
        <v>0</v>
      </c>
      <c r="M52" s="5">
        <f t="shared" si="6"/>
        <v>0</v>
      </c>
      <c r="N52" s="5">
        <f t="shared" si="6"/>
        <v>0</v>
      </c>
      <c r="O52" s="5">
        <f t="shared" si="6"/>
        <v>0</v>
      </c>
      <c r="P52" s="5">
        <f t="shared" ref="P52:BJ52" si="16">P14+P40-P26</f>
        <v>0</v>
      </c>
      <c r="Q52" s="5">
        <f t="shared" si="16"/>
        <v>0</v>
      </c>
      <c r="R52" s="5">
        <f t="shared" si="16"/>
        <v>0</v>
      </c>
      <c r="S52" s="5">
        <f t="shared" si="16"/>
        <v>0</v>
      </c>
      <c r="T52" s="5">
        <f t="shared" si="16"/>
        <v>0</v>
      </c>
      <c r="U52" s="5">
        <f t="shared" si="16"/>
        <v>0</v>
      </c>
      <c r="V52" s="5">
        <f t="shared" si="16"/>
        <v>0</v>
      </c>
      <c r="W52" s="5">
        <f t="shared" si="16"/>
        <v>0</v>
      </c>
      <c r="X52" s="5">
        <f t="shared" si="16"/>
        <v>0</v>
      </c>
      <c r="Y52" s="5">
        <f t="shared" si="16"/>
        <v>0</v>
      </c>
      <c r="Z52" s="5">
        <f t="shared" si="16"/>
        <v>0</v>
      </c>
      <c r="AA52" s="5">
        <f t="shared" si="16"/>
        <v>0</v>
      </c>
      <c r="AB52" s="5">
        <f t="shared" si="16"/>
        <v>0</v>
      </c>
      <c r="AC52" s="5">
        <f t="shared" si="16"/>
        <v>0</v>
      </c>
      <c r="AD52" s="5">
        <f t="shared" si="16"/>
        <v>0</v>
      </c>
      <c r="AE52" s="5">
        <f t="shared" si="16"/>
        <v>0</v>
      </c>
      <c r="AF52" s="5">
        <f t="shared" si="16"/>
        <v>0</v>
      </c>
      <c r="AG52" s="5">
        <f t="shared" si="16"/>
        <v>0</v>
      </c>
      <c r="AH52" s="5">
        <f t="shared" si="16"/>
        <v>0</v>
      </c>
      <c r="AI52" s="5">
        <f t="shared" si="16"/>
        <v>0</v>
      </c>
      <c r="AJ52" s="5">
        <f t="shared" si="16"/>
        <v>0</v>
      </c>
      <c r="AK52" s="5">
        <f t="shared" si="16"/>
        <v>0</v>
      </c>
      <c r="AL52" s="5">
        <f t="shared" si="16"/>
        <v>0</v>
      </c>
      <c r="AM52" s="5">
        <f t="shared" si="16"/>
        <v>0</v>
      </c>
      <c r="AN52" s="5">
        <f t="shared" si="16"/>
        <v>0</v>
      </c>
      <c r="AO52" s="5">
        <f t="shared" si="16"/>
        <v>0</v>
      </c>
      <c r="AP52" s="5">
        <f t="shared" si="16"/>
        <v>0</v>
      </c>
      <c r="AQ52" s="5">
        <f t="shared" si="16"/>
        <v>0</v>
      </c>
      <c r="AR52" s="5">
        <f t="shared" si="16"/>
        <v>0</v>
      </c>
      <c r="AS52" s="5">
        <f t="shared" si="16"/>
        <v>0</v>
      </c>
      <c r="AT52" s="5">
        <f t="shared" si="16"/>
        <v>0</v>
      </c>
      <c r="AU52" s="5">
        <f t="shared" si="16"/>
        <v>0</v>
      </c>
      <c r="AV52" s="5">
        <f t="shared" si="16"/>
        <v>0</v>
      </c>
      <c r="AW52" s="5">
        <f t="shared" si="16"/>
        <v>0</v>
      </c>
      <c r="AX52" s="5">
        <f t="shared" si="16"/>
        <v>0</v>
      </c>
      <c r="AY52" s="5">
        <f t="shared" si="16"/>
        <v>0</v>
      </c>
      <c r="AZ52" s="5">
        <f t="shared" si="16"/>
        <v>0</v>
      </c>
      <c r="BA52" s="5">
        <f t="shared" si="16"/>
        <v>0</v>
      </c>
      <c r="BB52" s="5">
        <f t="shared" si="16"/>
        <v>0</v>
      </c>
      <c r="BC52" s="5">
        <f t="shared" si="16"/>
        <v>0</v>
      </c>
      <c r="BD52" s="5">
        <f t="shared" si="16"/>
        <v>0</v>
      </c>
      <c r="BE52" s="5">
        <f t="shared" si="16"/>
        <v>0</v>
      </c>
      <c r="BF52" s="5">
        <f t="shared" si="16"/>
        <v>0</v>
      </c>
      <c r="BG52" s="5">
        <f t="shared" si="16"/>
        <v>0</v>
      </c>
      <c r="BH52" s="5">
        <f t="shared" si="16"/>
        <v>0</v>
      </c>
      <c r="BI52" s="5">
        <f t="shared" si="16"/>
        <v>0</v>
      </c>
      <c r="BJ52" s="5">
        <f t="shared" si="16"/>
        <v>0</v>
      </c>
      <c r="BK52" s="7">
        <f t="shared" si="5"/>
        <v>0</v>
      </c>
    </row>
    <row r="53" spans="1:63" hidden="1" x14ac:dyDescent="0.6">
      <c r="A53" s="49"/>
      <c r="B53" s="6" t="s">
        <v>5</v>
      </c>
      <c r="C53" s="5">
        <f>SUM(C42:C52)</f>
        <v>6375</v>
      </c>
      <c r="D53" s="5">
        <f t="shared" ref="D53:BJ53" si="17">SUM(D42:D52)</f>
        <v>1375</v>
      </c>
      <c r="E53" s="5">
        <f t="shared" si="17"/>
        <v>1750</v>
      </c>
      <c r="F53" s="5">
        <f t="shared" si="17"/>
        <v>1750</v>
      </c>
      <c r="G53" s="5">
        <f t="shared" si="17"/>
        <v>1750</v>
      </c>
      <c r="H53" s="5">
        <f t="shared" si="17"/>
        <v>5375</v>
      </c>
      <c r="I53" s="5">
        <f t="shared" si="17"/>
        <v>2375</v>
      </c>
      <c r="J53" s="5">
        <f t="shared" si="17"/>
        <v>2375</v>
      </c>
      <c r="K53" s="5">
        <f t="shared" si="17"/>
        <v>2375</v>
      </c>
      <c r="L53" s="5">
        <f t="shared" si="17"/>
        <v>2375</v>
      </c>
      <c r="M53" s="5">
        <f t="shared" si="17"/>
        <v>2375</v>
      </c>
      <c r="N53" s="5">
        <f t="shared" si="17"/>
        <v>2375</v>
      </c>
      <c r="O53" s="5">
        <f t="shared" si="17"/>
        <v>2306.25</v>
      </c>
      <c r="P53" s="5">
        <f t="shared" si="17"/>
        <v>2306.25</v>
      </c>
      <c r="Q53" s="5">
        <f t="shared" si="17"/>
        <v>2287.5</v>
      </c>
      <c r="R53" s="5">
        <f t="shared" si="17"/>
        <v>2287.5</v>
      </c>
      <c r="S53" s="5">
        <f t="shared" si="17"/>
        <v>2287.5</v>
      </c>
      <c r="T53" s="5">
        <f t="shared" si="17"/>
        <v>2256.25</v>
      </c>
      <c r="U53" s="5">
        <f t="shared" si="17"/>
        <v>2256.25</v>
      </c>
      <c r="V53" s="5">
        <f t="shared" si="17"/>
        <v>2256.25</v>
      </c>
      <c r="W53" s="5">
        <f t="shared" si="17"/>
        <v>2256.25</v>
      </c>
      <c r="X53" s="5">
        <f t="shared" si="17"/>
        <v>2256.25</v>
      </c>
      <c r="Y53" s="5">
        <f t="shared" si="17"/>
        <v>2256.25</v>
      </c>
      <c r="Z53" s="5">
        <f t="shared" si="17"/>
        <v>2256.25</v>
      </c>
      <c r="AA53" s="5">
        <f t="shared" si="17"/>
        <v>2256.25</v>
      </c>
      <c r="AB53" s="5">
        <f t="shared" si="17"/>
        <v>2256.25</v>
      </c>
      <c r="AC53" s="5">
        <f t="shared" si="17"/>
        <v>2256.25</v>
      </c>
      <c r="AD53" s="5">
        <f t="shared" si="17"/>
        <v>2256.25</v>
      </c>
      <c r="AE53" s="5">
        <f t="shared" si="17"/>
        <v>2256.25</v>
      </c>
      <c r="AF53" s="5">
        <f t="shared" si="17"/>
        <v>2256.25</v>
      </c>
      <c r="AG53" s="5">
        <f t="shared" si="17"/>
        <v>2256.25</v>
      </c>
      <c r="AH53" s="5">
        <f t="shared" si="17"/>
        <v>2256.25</v>
      </c>
      <c r="AI53" s="5">
        <f t="shared" si="17"/>
        <v>2256.25</v>
      </c>
      <c r="AJ53" s="5">
        <f t="shared" si="17"/>
        <v>2256.25</v>
      </c>
      <c r="AK53" s="5">
        <f t="shared" si="17"/>
        <v>2256.25</v>
      </c>
      <c r="AL53" s="5">
        <f t="shared" si="17"/>
        <v>2256.25</v>
      </c>
      <c r="AM53" s="5">
        <f t="shared" si="17"/>
        <v>2256.25</v>
      </c>
      <c r="AN53" s="5">
        <f t="shared" si="17"/>
        <v>2256.25</v>
      </c>
      <c r="AO53" s="5">
        <f t="shared" si="17"/>
        <v>2256.25</v>
      </c>
      <c r="AP53" s="5">
        <f t="shared" si="17"/>
        <v>2256.25</v>
      </c>
      <c r="AQ53" s="5">
        <f t="shared" si="17"/>
        <v>2256.25</v>
      </c>
      <c r="AR53" s="5">
        <f t="shared" si="17"/>
        <v>2256.25</v>
      </c>
      <c r="AS53" s="5">
        <f t="shared" si="17"/>
        <v>2256.25</v>
      </c>
      <c r="AT53" s="5">
        <f t="shared" si="17"/>
        <v>2256.25</v>
      </c>
      <c r="AU53" s="5">
        <f t="shared" si="17"/>
        <v>2256.25</v>
      </c>
      <c r="AV53" s="5">
        <f t="shared" si="17"/>
        <v>2256.25</v>
      </c>
      <c r="AW53" s="5">
        <f t="shared" si="17"/>
        <v>2256.25</v>
      </c>
      <c r="AX53" s="5">
        <f t="shared" si="17"/>
        <v>2256.25</v>
      </c>
      <c r="AY53" s="5">
        <f t="shared" si="17"/>
        <v>2256.25</v>
      </c>
      <c r="AZ53" s="5">
        <f t="shared" si="17"/>
        <v>2256.25</v>
      </c>
      <c r="BA53" s="5">
        <f t="shared" si="17"/>
        <v>2256.25</v>
      </c>
      <c r="BB53" s="5">
        <f t="shared" si="17"/>
        <v>2256.25</v>
      </c>
      <c r="BC53" s="5">
        <f t="shared" si="17"/>
        <v>2256.25</v>
      </c>
      <c r="BD53" s="5">
        <f t="shared" si="17"/>
        <v>2256.25</v>
      </c>
      <c r="BE53" s="5">
        <f t="shared" si="17"/>
        <v>2256.25</v>
      </c>
      <c r="BF53" s="5">
        <f t="shared" si="17"/>
        <v>2256.25</v>
      </c>
      <c r="BG53" s="5">
        <f t="shared" si="17"/>
        <v>2256.25</v>
      </c>
      <c r="BH53" s="5">
        <f t="shared" si="17"/>
        <v>2256.25</v>
      </c>
      <c r="BI53" s="5">
        <f t="shared" si="17"/>
        <v>2256.25</v>
      </c>
      <c r="BJ53" s="5">
        <f t="shared" si="17"/>
        <v>2256.25</v>
      </c>
      <c r="BK53" s="5">
        <f t="shared" si="5"/>
        <v>141118.75</v>
      </c>
    </row>
    <row r="54" spans="1:63" hidden="1" x14ac:dyDescent="0.6"/>
    <row r="55" spans="1:63" hidden="1" x14ac:dyDescent="0.6">
      <c r="A55" s="162" t="s">
        <v>6</v>
      </c>
      <c r="B55" s="2" t="str">
        <f>'2 - Create the Solution'!B4</f>
        <v>&lt;Example: Office 365 (E SKU)&gt;</v>
      </c>
      <c r="C55" s="5">
        <f>(C4*$C99)+(C30*(1-'2 - Create the Solution'!$I$19))</f>
        <v>4131.25</v>
      </c>
      <c r="D55" s="5">
        <f>(D4*$C99)+(D30*(1-'2 - Create the Solution'!$I$19))</f>
        <v>881.25000000000011</v>
      </c>
      <c r="E55" s="5">
        <f>(E4*$C99)+(E30*(1-'2 - Create the Solution'!$I$19))</f>
        <v>881.25000000000011</v>
      </c>
      <c r="F55" s="5">
        <f>(F4*$C99)+(F30*(1-'2 - Create the Solution'!$I$19))</f>
        <v>881.25000000000011</v>
      </c>
      <c r="G55" s="5">
        <f>(G4*$C99)+(G30*(1-'2 - Create the Solution'!$I$19))</f>
        <v>881.25000000000011</v>
      </c>
      <c r="H55" s="5">
        <f>(H4*$C99)+(H30*(1-'2 - Create the Solution'!$I$19))</f>
        <v>881.25000000000011</v>
      </c>
      <c r="I55" s="5">
        <f>(I4*$C99)+(I30*(1-'2 - Create the Solution'!$I$19))</f>
        <v>881.25000000000011</v>
      </c>
      <c r="J55" s="5">
        <f>(J4*$C99)+(J30*(1-'2 - Create the Solution'!$I$19))</f>
        <v>881.25000000000011</v>
      </c>
      <c r="K55" s="5">
        <f>(K4*$C99)+(K30*(1-'2 - Create the Solution'!$I$19))</f>
        <v>881.25000000000011</v>
      </c>
      <c r="L55" s="5">
        <f>(L4*$C99)+(L30*(1-'2 - Create the Solution'!$I$19))</f>
        <v>881.25000000000011</v>
      </c>
      <c r="M55" s="5">
        <f>(M4*$C99)+(M30*(1-'2 - Create the Solution'!$I$19))</f>
        <v>881.25000000000011</v>
      </c>
      <c r="N55" s="5">
        <f>(N4*$C99)+(N30*(1-'2 - Create the Solution'!$I$19))</f>
        <v>881.25000000000011</v>
      </c>
      <c r="O55" s="5">
        <f>((O4-O16)*$C99)+(O30*(1-'2 - Create the Solution'!$I$19))</f>
        <v>837.18750000000011</v>
      </c>
      <c r="P55" s="5">
        <f>((P4-P16)*$C99)+(P30*(1-'2 - Create the Solution'!$I$19))</f>
        <v>837.18750000000011</v>
      </c>
      <c r="Q55" s="5">
        <f>((Q4-Q16)*$C99)+(Q30*(1-'2 - Create the Solution'!$I$19))</f>
        <v>837.18750000000011</v>
      </c>
      <c r="R55" s="5">
        <f>((R4-R16)*$C99)+(R30*(1-'2 - Create the Solution'!$I$19))</f>
        <v>837.18750000000011</v>
      </c>
      <c r="S55" s="5">
        <f>((S4-S16)*$C99)+(S30*(1-'2 - Create the Solution'!$I$19))</f>
        <v>837.18750000000011</v>
      </c>
      <c r="T55" s="5">
        <f>((T4-T16)*$C99)+(T30*(1-'2 - Create the Solution'!$I$19))</f>
        <v>837.18750000000011</v>
      </c>
      <c r="U55" s="5">
        <f>((U4-U16)*$C99)+(U30*(1-'2 - Create the Solution'!$I$19))</f>
        <v>837.18750000000011</v>
      </c>
      <c r="V55" s="5">
        <f>((V4-V16)*$C99)+(V30*(1-'2 - Create the Solution'!$I$19))</f>
        <v>837.18750000000011</v>
      </c>
      <c r="W55" s="5">
        <f>((W4-W16)*$C99)+(W30*(1-'2 - Create the Solution'!$I$19))</f>
        <v>837.18750000000011</v>
      </c>
      <c r="X55" s="5">
        <f>((X4-X16)*$C99)+(X30*(1-'2 - Create the Solution'!$I$19))</f>
        <v>837.18750000000011</v>
      </c>
      <c r="Y55" s="5">
        <f>((Y4-Y16)*$C99)+(Y30*(1-'2 - Create the Solution'!$I$19))</f>
        <v>837.18750000000011</v>
      </c>
      <c r="Z55" s="5">
        <f>((Z4-Z16)*$C99)+(Z30*(1-'2 - Create the Solution'!$I$19))</f>
        <v>837.18750000000011</v>
      </c>
      <c r="AA55" s="5">
        <f>((AA4-AA16)*$C99)+(AA30*(1-'2 - Create the Solution'!$I$19))</f>
        <v>837.18750000000011</v>
      </c>
      <c r="AB55" s="5">
        <f>((AB4-AB16)*$C99)+(AB30*(1-'2 - Create the Solution'!$I$19))</f>
        <v>837.18750000000011</v>
      </c>
      <c r="AC55" s="5">
        <f>((AC4-AC16)*$C99)+(AC30*(1-'2 - Create the Solution'!$I$19))</f>
        <v>837.18750000000011</v>
      </c>
      <c r="AD55" s="5">
        <f>((AD4-AD16)*$C99)+(AD30*(1-'2 - Create the Solution'!$I$19))</f>
        <v>837.18750000000011</v>
      </c>
      <c r="AE55" s="5">
        <f>((AE4-AE16)*$C99)+(AE30*(1-'2 - Create the Solution'!$I$19))</f>
        <v>837.18750000000011</v>
      </c>
      <c r="AF55" s="5">
        <f>((AF4-AF16)*$C99)+(AF30*(1-'2 - Create the Solution'!$I$19))</f>
        <v>837.18750000000011</v>
      </c>
      <c r="AG55" s="5">
        <f>((AG4-AG16)*$C99)+(AG30*(1-'2 - Create the Solution'!$I$19))</f>
        <v>837.18750000000011</v>
      </c>
      <c r="AH55" s="5">
        <f>((AH4-AH16)*$C99)+(AH30*(1-'2 - Create the Solution'!$I$19))</f>
        <v>837.18750000000011</v>
      </c>
      <c r="AI55" s="5">
        <f>((AI4-AI16)*$C99)+(AI30*(1-'2 - Create the Solution'!$I$19))</f>
        <v>837.18750000000011</v>
      </c>
      <c r="AJ55" s="5">
        <f>((AJ4-AJ16)*$C99)+(AJ30*(1-'2 - Create the Solution'!$I$19))</f>
        <v>837.18750000000011</v>
      </c>
      <c r="AK55" s="5">
        <f>((AK4-AK16)*$C99)+(AK30*(1-'2 - Create the Solution'!$I$19))</f>
        <v>837.18750000000011</v>
      </c>
      <c r="AL55" s="5">
        <f>((AL4-AL16)*$C99)+(AL30*(1-'2 - Create the Solution'!$I$19))</f>
        <v>837.18750000000011</v>
      </c>
      <c r="AM55" s="5">
        <f>((AM4-AM16)*$C99)+(AM30*(1-'2 - Create the Solution'!$I$19))</f>
        <v>837.18750000000011</v>
      </c>
      <c r="AN55" s="5">
        <f>((AN4-AN16)*$C99)+(AN30*(1-'2 - Create the Solution'!$I$19))</f>
        <v>837.18750000000011</v>
      </c>
      <c r="AO55" s="5">
        <f>((AO4-AO16)*$C99)+(AO30*(1-'2 - Create the Solution'!$I$19))</f>
        <v>837.18750000000011</v>
      </c>
      <c r="AP55" s="5">
        <f>((AP4-AP16)*$C99)+(AP30*(1-'2 - Create the Solution'!$I$19))</f>
        <v>837.18750000000011</v>
      </c>
      <c r="AQ55" s="5">
        <f>((AQ4-AQ16)*$C99)+(AQ30*(1-'2 - Create the Solution'!$I$19))</f>
        <v>837.18750000000011</v>
      </c>
      <c r="AR55" s="5">
        <f>((AR4-AR16)*$C99)+(AR30*(1-'2 - Create the Solution'!$I$19))</f>
        <v>837.18750000000011</v>
      </c>
      <c r="AS55" s="5">
        <f>((AS4-AS16)*$C99)+(AS30*(1-'2 - Create the Solution'!$I$19))</f>
        <v>837.18750000000011</v>
      </c>
      <c r="AT55" s="5">
        <f>((AT4-AT16)*$C99)+(AT30*(1-'2 - Create the Solution'!$I$19))</f>
        <v>837.18750000000011</v>
      </c>
      <c r="AU55" s="5">
        <f>((AU4-AU16)*$C99)+(AU30*(1-'2 - Create the Solution'!$I$19))</f>
        <v>837.18750000000011</v>
      </c>
      <c r="AV55" s="5">
        <f>((AV4-AV16)*$C99)+(AV30*(1-'2 - Create the Solution'!$I$19))</f>
        <v>837.18750000000011</v>
      </c>
      <c r="AW55" s="5">
        <f>((AW4-AW16)*$C99)+(AW30*(1-'2 - Create the Solution'!$I$19))</f>
        <v>837.18750000000011</v>
      </c>
      <c r="AX55" s="5">
        <f>((AX4-AX16)*$C99)+(AX30*(1-'2 - Create the Solution'!$I$19))</f>
        <v>837.18750000000011</v>
      </c>
      <c r="AY55" s="5">
        <f>((AY4-AY16)*$C99)+(AY30*(1-'2 - Create the Solution'!$I$19))</f>
        <v>837.18750000000011</v>
      </c>
      <c r="AZ55" s="5">
        <f>((AZ4-AZ16)*$C99)+(AZ30*(1-'2 - Create the Solution'!$I$19))</f>
        <v>837.18750000000011</v>
      </c>
      <c r="BA55" s="5">
        <f>((BA4-BA16)*$C99)+(BA30*(1-'2 - Create the Solution'!$I$19))</f>
        <v>837.18750000000011</v>
      </c>
      <c r="BB55" s="5">
        <f>((BB4-BB16)*$C99)+(BB30*(1-'2 - Create the Solution'!$I$19))</f>
        <v>837.18750000000011</v>
      </c>
      <c r="BC55" s="5">
        <f>((BC4-BC16)*$C99)+(BC30*(1-'2 - Create the Solution'!$I$19))</f>
        <v>837.18750000000011</v>
      </c>
      <c r="BD55" s="5">
        <f>((BD4-BD16)*$C99)+(BD30*(1-'2 - Create the Solution'!$I$19))</f>
        <v>837.18750000000011</v>
      </c>
      <c r="BE55" s="5">
        <f>((BE4-BE16)*$C99)+(BE30*(1-'2 - Create the Solution'!$I$19))</f>
        <v>837.18750000000011</v>
      </c>
      <c r="BF55" s="5">
        <f>((BF4-BF16)*$C99)+(BF30*(1-'2 - Create the Solution'!$I$19))</f>
        <v>837.18750000000011</v>
      </c>
      <c r="BG55" s="5">
        <f>((BG4-BG16)*$C99)+(BG30*(1-'2 - Create the Solution'!$I$19))</f>
        <v>837.18750000000011</v>
      </c>
      <c r="BH55" s="5">
        <f>((BH4-BH16)*$C99)+(BH30*(1-'2 - Create the Solution'!$I$19))</f>
        <v>837.18750000000011</v>
      </c>
      <c r="BI55" s="5">
        <f>((BI4-BI16)*$C99)+(BI30*(1-'2 - Create the Solution'!$I$19))</f>
        <v>837.18750000000011</v>
      </c>
      <c r="BJ55" s="5">
        <f>((BJ4-BJ16)*$C99)+(BJ30*(1-'2 - Create the Solution'!$I$19))</f>
        <v>837.18750000000011</v>
      </c>
      <c r="BK55" s="5">
        <f t="shared" ref="BK55:BK66" si="18">SUM(C55:BJ55)</f>
        <v>54010</v>
      </c>
    </row>
    <row r="56" spans="1:63" hidden="1" x14ac:dyDescent="0.6">
      <c r="A56" s="162"/>
      <c r="B56" s="2" t="str">
        <f>'2 - Create the Solution'!B5</f>
        <v>&lt;Example: Enterprise Mobility Suite&gt;</v>
      </c>
      <c r="C56" s="5">
        <f>(C5*$C100)+(C31*(1-'2 - Create the Solution'!$I$19))</f>
        <v>0</v>
      </c>
      <c r="D56" s="5">
        <f>(D5*$C100)+(D31*(1-'2 - Create the Solution'!$I$19))</f>
        <v>0</v>
      </c>
      <c r="E56" s="5">
        <f>(E5*$C100)+(E31*(1-'2 - Create the Solution'!$I$19))</f>
        <v>300</v>
      </c>
      <c r="F56" s="5">
        <f>(F5*$C100)+(F31*(1-'2 - Create the Solution'!$I$19))</f>
        <v>300</v>
      </c>
      <c r="G56" s="5">
        <f>(G5*$C100)+(G31*(1-'2 - Create the Solution'!$I$19))</f>
        <v>300</v>
      </c>
      <c r="H56" s="5">
        <f>(H5*$C100)+(H31*(1-'2 - Create the Solution'!$I$19))</f>
        <v>300</v>
      </c>
      <c r="I56" s="5">
        <f>(I5*$C100)+(I31*(1-'2 - Create the Solution'!$I$19))</f>
        <v>300</v>
      </c>
      <c r="J56" s="5">
        <f>(J5*$C100)+(J31*(1-'2 - Create the Solution'!$I$19))</f>
        <v>300</v>
      </c>
      <c r="K56" s="5">
        <f>(K5*$C100)+(K31*(1-'2 - Create the Solution'!$I$19))</f>
        <v>300</v>
      </c>
      <c r="L56" s="5">
        <f>(L5*$C100)+(L31*(1-'2 - Create the Solution'!$I$19))</f>
        <v>300</v>
      </c>
      <c r="M56" s="5">
        <f>(M5*$C100)+(M31*(1-'2 - Create the Solution'!$I$19))</f>
        <v>300</v>
      </c>
      <c r="N56" s="5">
        <f>(N5*$C100)+(N31*(1-'2 - Create the Solution'!$I$19))</f>
        <v>300</v>
      </c>
      <c r="O56" s="5">
        <f>((O5-O17)*$C100)+(O31*(1-'2 - Create the Solution'!$I$19))</f>
        <v>300</v>
      </c>
      <c r="P56" s="5">
        <f>((P5-P17)*$C100)+(P31*(1-'2 - Create the Solution'!$I$19))</f>
        <v>300</v>
      </c>
      <c r="Q56" s="5">
        <f>((Q5-Q17)*$C100)+(Q31*(1-'2 - Create the Solution'!$I$19))</f>
        <v>285</v>
      </c>
      <c r="R56" s="5">
        <f>((R5-R17)*$C100)+(R31*(1-'2 - Create the Solution'!$I$19))</f>
        <v>285</v>
      </c>
      <c r="S56" s="5">
        <f>((S5-S17)*$C100)+(S31*(1-'2 - Create the Solution'!$I$19))</f>
        <v>285</v>
      </c>
      <c r="T56" s="5">
        <f>((T5-T17)*$C100)+(T31*(1-'2 - Create the Solution'!$I$19))</f>
        <v>285</v>
      </c>
      <c r="U56" s="5">
        <f>((U5-U17)*$C100)+(U31*(1-'2 - Create the Solution'!$I$19))</f>
        <v>285</v>
      </c>
      <c r="V56" s="5">
        <f>((V5-V17)*$C100)+(V31*(1-'2 - Create the Solution'!$I$19))</f>
        <v>285</v>
      </c>
      <c r="W56" s="5">
        <f>((W5-W17)*$C100)+(W31*(1-'2 - Create the Solution'!$I$19))</f>
        <v>285</v>
      </c>
      <c r="X56" s="5">
        <f>((X5-X17)*$C100)+(X31*(1-'2 - Create the Solution'!$I$19))</f>
        <v>285</v>
      </c>
      <c r="Y56" s="5">
        <f>((Y5-Y17)*$C100)+(Y31*(1-'2 - Create the Solution'!$I$19))</f>
        <v>285</v>
      </c>
      <c r="Z56" s="5">
        <f>((Z5-Z17)*$C100)+(Z31*(1-'2 - Create the Solution'!$I$19))</f>
        <v>285</v>
      </c>
      <c r="AA56" s="5">
        <f>((AA5-AA17)*$C100)+(AA31*(1-'2 - Create the Solution'!$I$19))</f>
        <v>285</v>
      </c>
      <c r="AB56" s="5">
        <f>((AB5-AB17)*$C100)+(AB31*(1-'2 - Create the Solution'!$I$19))</f>
        <v>285</v>
      </c>
      <c r="AC56" s="5">
        <f>((AC5-AC17)*$C100)+(AC31*(1-'2 - Create the Solution'!$I$19))</f>
        <v>285</v>
      </c>
      <c r="AD56" s="5">
        <f>((AD5-AD17)*$C100)+(AD31*(1-'2 - Create the Solution'!$I$19))</f>
        <v>285</v>
      </c>
      <c r="AE56" s="5">
        <f>((AE5-AE17)*$C100)+(AE31*(1-'2 - Create the Solution'!$I$19))</f>
        <v>285</v>
      </c>
      <c r="AF56" s="5">
        <f>((AF5-AF17)*$C100)+(AF31*(1-'2 - Create the Solution'!$I$19))</f>
        <v>285</v>
      </c>
      <c r="AG56" s="5">
        <f>((AG5-AG17)*$C100)+(AG31*(1-'2 - Create the Solution'!$I$19))</f>
        <v>285</v>
      </c>
      <c r="AH56" s="5">
        <f>((AH5-AH17)*$C100)+(AH31*(1-'2 - Create the Solution'!$I$19))</f>
        <v>285</v>
      </c>
      <c r="AI56" s="5">
        <f>((AI5-AI17)*$C100)+(AI31*(1-'2 - Create the Solution'!$I$19))</f>
        <v>285</v>
      </c>
      <c r="AJ56" s="5">
        <f>((AJ5-AJ17)*$C100)+(AJ31*(1-'2 - Create the Solution'!$I$19))</f>
        <v>285</v>
      </c>
      <c r="AK56" s="5">
        <f>((AK5-AK17)*$C100)+(AK31*(1-'2 - Create the Solution'!$I$19))</f>
        <v>285</v>
      </c>
      <c r="AL56" s="5">
        <f>((AL5-AL17)*$C100)+(AL31*(1-'2 - Create the Solution'!$I$19))</f>
        <v>285</v>
      </c>
      <c r="AM56" s="5">
        <f>((AM5-AM17)*$C100)+(AM31*(1-'2 - Create the Solution'!$I$19))</f>
        <v>285</v>
      </c>
      <c r="AN56" s="5">
        <f>((AN5-AN17)*$C100)+(AN31*(1-'2 - Create the Solution'!$I$19))</f>
        <v>285</v>
      </c>
      <c r="AO56" s="5">
        <f>((AO5-AO17)*$C100)+(AO31*(1-'2 - Create the Solution'!$I$19))</f>
        <v>285</v>
      </c>
      <c r="AP56" s="5">
        <f>((AP5-AP17)*$C100)+(AP31*(1-'2 - Create the Solution'!$I$19))</f>
        <v>285</v>
      </c>
      <c r="AQ56" s="5">
        <f>((AQ5-AQ17)*$C100)+(AQ31*(1-'2 - Create the Solution'!$I$19))</f>
        <v>285</v>
      </c>
      <c r="AR56" s="5">
        <f>((AR5-AR17)*$C100)+(AR31*(1-'2 - Create the Solution'!$I$19))</f>
        <v>285</v>
      </c>
      <c r="AS56" s="5">
        <f>((AS5-AS17)*$C100)+(AS31*(1-'2 - Create the Solution'!$I$19))</f>
        <v>285</v>
      </c>
      <c r="AT56" s="5">
        <f>((AT5-AT17)*$C100)+(AT31*(1-'2 - Create the Solution'!$I$19))</f>
        <v>285</v>
      </c>
      <c r="AU56" s="5">
        <f>((AU5-AU17)*$C100)+(AU31*(1-'2 - Create the Solution'!$I$19))</f>
        <v>285</v>
      </c>
      <c r="AV56" s="5">
        <f>((AV5-AV17)*$C100)+(AV31*(1-'2 - Create the Solution'!$I$19))</f>
        <v>285</v>
      </c>
      <c r="AW56" s="5">
        <f>((AW5-AW17)*$C100)+(AW31*(1-'2 - Create the Solution'!$I$19))</f>
        <v>285</v>
      </c>
      <c r="AX56" s="5">
        <f>((AX5-AX17)*$C100)+(AX31*(1-'2 - Create the Solution'!$I$19))</f>
        <v>285</v>
      </c>
      <c r="AY56" s="5">
        <f>((AY5-AY17)*$C100)+(AY31*(1-'2 - Create the Solution'!$I$19))</f>
        <v>285</v>
      </c>
      <c r="AZ56" s="5">
        <f>((AZ5-AZ17)*$C100)+(AZ31*(1-'2 - Create the Solution'!$I$19))</f>
        <v>285</v>
      </c>
      <c r="BA56" s="5">
        <f>((BA5-BA17)*$C100)+(BA31*(1-'2 - Create the Solution'!$I$19))</f>
        <v>285</v>
      </c>
      <c r="BB56" s="5">
        <f>((BB5-BB17)*$C100)+(BB31*(1-'2 - Create the Solution'!$I$19))</f>
        <v>285</v>
      </c>
      <c r="BC56" s="5">
        <f>((BC5-BC17)*$C100)+(BC31*(1-'2 - Create the Solution'!$I$19))</f>
        <v>285</v>
      </c>
      <c r="BD56" s="5">
        <f>((BD5-BD17)*$C100)+(BD31*(1-'2 - Create the Solution'!$I$19))</f>
        <v>285</v>
      </c>
      <c r="BE56" s="5">
        <f>((BE5-BE17)*$C100)+(BE31*(1-'2 - Create the Solution'!$I$19))</f>
        <v>285</v>
      </c>
      <c r="BF56" s="5">
        <f>((BF5-BF17)*$C100)+(BF31*(1-'2 - Create the Solution'!$I$19))</f>
        <v>285</v>
      </c>
      <c r="BG56" s="5">
        <f>((BG5-BG17)*$C100)+(BG31*(1-'2 - Create the Solution'!$I$19))</f>
        <v>285</v>
      </c>
      <c r="BH56" s="5">
        <f>((BH5-BH17)*$C100)+(BH31*(1-'2 - Create the Solution'!$I$19))</f>
        <v>285</v>
      </c>
      <c r="BI56" s="5">
        <f>((BI5-BI17)*$C100)+(BI31*(1-'2 - Create the Solution'!$I$19))</f>
        <v>285</v>
      </c>
      <c r="BJ56" s="5">
        <f>((BJ5-BJ17)*$C100)+(BJ31*(1-'2 - Create the Solution'!$I$19))</f>
        <v>285</v>
      </c>
      <c r="BK56" s="5">
        <f t="shared" si="18"/>
        <v>16710</v>
      </c>
    </row>
    <row r="57" spans="1:63" hidden="1" x14ac:dyDescent="0.6">
      <c r="A57" s="162"/>
      <c r="B57" s="2" t="str">
        <f>'2 - Create the Solution'!B6</f>
        <v>&lt;Example: Automated Backup, Disaster Recovery, &amp; Monitoring&gt;</v>
      </c>
      <c r="C57" s="5">
        <f>(C6*$C101)+(C32*(1-'2 - Create the Solution'!$I$19))</f>
        <v>0</v>
      </c>
      <c r="D57" s="5">
        <f>(D6*$C101)+(D32*(1-'2 - Create the Solution'!$I$19))</f>
        <v>0</v>
      </c>
      <c r="E57" s="5">
        <f>(E6*$C101)+(E32*(1-'2 - Create the Solution'!$I$19))</f>
        <v>0</v>
      </c>
      <c r="F57" s="5">
        <f>(F6*$C101)+(F32*(1-'2 - Create the Solution'!$I$19))</f>
        <v>0</v>
      </c>
      <c r="G57" s="5">
        <f>(G6*$C101)+(G32*(1-'2 - Create the Solution'!$I$19))</f>
        <v>0</v>
      </c>
      <c r="H57" s="5">
        <f>(H6*$C101)+(H32*(1-'2 - Create the Solution'!$I$19))</f>
        <v>2397.9166666666665</v>
      </c>
      <c r="I57" s="5">
        <f>(I6*$C101)+(I32*(1-'2 - Create the Solution'!$I$19))</f>
        <v>447.91666666666669</v>
      </c>
      <c r="J57" s="5">
        <f>(J6*$C101)+(J32*(1-'2 - Create the Solution'!$I$19))</f>
        <v>447.91666666666669</v>
      </c>
      <c r="K57" s="5">
        <f>(K6*$C101)+(K32*(1-'2 - Create the Solution'!$I$19))</f>
        <v>447.91666666666669</v>
      </c>
      <c r="L57" s="5">
        <f>(L6*$C101)+(L32*(1-'2 - Create the Solution'!$I$19))</f>
        <v>447.91666666666669</v>
      </c>
      <c r="M57" s="5">
        <f>(M6*$C101)+(M32*(1-'2 - Create the Solution'!$I$19))</f>
        <v>447.91666666666669</v>
      </c>
      <c r="N57" s="5">
        <f>(N6*$C101)+(N32*(1-'2 - Create the Solution'!$I$19))</f>
        <v>447.91666666666669</v>
      </c>
      <c r="O57" s="5">
        <f>((O6-O18)*$C101)+(O32*(1-'2 - Create the Solution'!$I$19))</f>
        <v>447.91666666666669</v>
      </c>
      <c r="P57" s="5">
        <f>((P6-P18)*$C101)+(P32*(1-'2 - Create the Solution'!$I$19))</f>
        <v>447.91666666666669</v>
      </c>
      <c r="Q57" s="5">
        <f>((Q6-Q18)*$C101)+(Q32*(1-'2 - Create the Solution'!$I$19))</f>
        <v>447.91666666666669</v>
      </c>
      <c r="R57" s="5">
        <f>((R6-R18)*$C101)+(R32*(1-'2 - Create the Solution'!$I$19))</f>
        <v>447.91666666666669</v>
      </c>
      <c r="S57" s="5">
        <f>((S6-S18)*$C101)+(S32*(1-'2 - Create the Solution'!$I$19))</f>
        <v>447.91666666666669</v>
      </c>
      <c r="T57" s="5">
        <f>((T6-T18)*$C101)+(T32*(1-'2 - Create the Solution'!$I$19))</f>
        <v>425.52083333333331</v>
      </c>
      <c r="U57" s="5">
        <f>((U6-U18)*$C101)+(U32*(1-'2 - Create the Solution'!$I$19))</f>
        <v>425.52083333333331</v>
      </c>
      <c r="V57" s="5">
        <f>((V6-V18)*$C101)+(V32*(1-'2 - Create the Solution'!$I$19))</f>
        <v>425.52083333333331</v>
      </c>
      <c r="W57" s="5">
        <f>((W6-W18)*$C101)+(W32*(1-'2 - Create the Solution'!$I$19))</f>
        <v>425.52083333333331</v>
      </c>
      <c r="X57" s="5">
        <f>((X6-X18)*$C101)+(X32*(1-'2 - Create the Solution'!$I$19))</f>
        <v>425.52083333333331</v>
      </c>
      <c r="Y57" s="5">
        <f>((Y6-Y18)*$C101)+(Y32*(1-'2 - Create the Solution'!$I$19))</f>
        <v>425.52083333333331</v>
      </c>
      <c r="Z57" s="5">
        <f>((Z6-Z18)*$C101)+(Z32*(1-'2 - Create the Solution'!$I$19))</f>
        <v>425.52083333333331</v>
      </c>
      <c r="AA57" s="5">
        <f>((AA6-AA18)*$C101)+(AA32*(1-'2 - Create the Solution'!$I$19))</f>
        <v>425.52083333333331</v>
      </c>
      <c r="AB57" s="5">
        <f>((AB6-AB18)*$C101)+(AB32*(1-'2 - Create the Solution'!$I$19))</f>
        <v>425.52083333333331</v>
      </c>
      <c r="AC57" s="5">
        <f>((AC6-AC18)*$C101)+(AC32*(1-'2 - Create the Solution'!$I$19))</f>
        <v>425.52083333333331</v>
      </c>
      <c r="AD57" s="5">
        <f>((AD6-AD18)*$C101)+(AD32*(1-'2 - Create the Solution'!$I$19))</f>
        <v>425.52083333333331</v>
      </c>
      <c r="AE57" s="5">
        <f>((AE6-AE18)*$C101)+(AE32*(1-'2 - Create the Solution'!$I$19))</f>
        <v>425.52083333333331</v>
      </c>
      <c r="AF57" s="5">
        <f>((AF6-AF18)*$C101)+(AF32*(1-'2 - Create the Solution'!$I$19))</f>
        <v>425.52083333333331</v>
      </c>
      <c r="AG57" s="5">
        <f>((AG6-AG18)*$C101)+(AG32*(1-'2 - Create the Solution'!$I$19))</f>
        <v>425.52083333333331</v>
      </c>
      <c r="AH57" s="5">
        <f>((AH6-AH18)*$C101)+(AH32*(1-'2 - Create the Solution'!$I$19))</f>
        <v>425.52083333333331</v>
      </c>
      <c r="AI57" s="5">
        <f>((AI6-AI18)*$C101)+(AI32*(1-'2 - Create the Solution'!$I$19))</f>
        <v>425.52083333333331</v>
      </c>
      <c r="AJ57" s="5">
        <f>((AJ6-AJ18)*$C101)+(AJ32*(1-'2 - Create the Solution'!$I$19))</f>
        <v>425.52083333333331</v>
      </c>
      <c r="AK57" s="5">
        <f>((AK6-AK18)*$C101)+(AK32*(1-'2 - Create the Solution'!$I$19))</f>
        <v>425.52083333333331</v>
      </c>
      <c r="AL57" s="5">
        <f>((AL6-AL18)*$C101)+(AL32*(1-'2 - Create the Solution'!$I$19))</f>
        <v>425.52083333333331</v>
      </c>
      <c r="AM57" s="5">
        <f>((AM6-AM18)*$C101)+(AM32*(1-'2 - Create the Solution'!$I$19))</f>
        <v>425.52083333333331</v>
      </c>
      <c r="AN57" s="5">
        <f>((AN6-AN18)*$C101)+(AN32*(1-'2 - Create the Solution'!$I$19))</f>
        <v>425.52083333333331</v>
      </c>
      <c r="AO57" s="5">
        <f>((AO6-AO18)*$C101)+(AO32*(1-'2 - Create the Solution'!$I$19))</f>
        <v>425.52083333333331</v>
      </c>
      <c r="AP57" s="5">
        <f>((AP6-AP18)*$C101)+(AP32*(1-'2 - Create the Solution'!$I$19))</f>
        <v>425.52083333333331</v>
      </c>
      <c r="AQ57" s="5">
        <f>((AQ6-AQ18)*$C101)+(AQ32*(1-'2 - Create the Solution'!$I$19))</f>
        <v>425.52083333333331</v>
      </c>
      <c r="AR57" s="5">
        <f>((AR6-AR18)*$C101)+(AR32*(1-'2 - Create the Solution'!$I$19))</f>
        <v>425.52083333333331</v>
      </c>
      <c r="AS57" s="5">
        <f>((AS6-AS18)*$C101)+(AS32*(1-'2 - Create the Solution'!$I$19))</f>
        <v>425.52083333333331</v>
      </c>
      <c r="AT57" s="5">
        <f>((AT6-AT18)*$C101)+(AT32*(1-'2 - Create the Solution'!$I$19))</f>
        <v>425.52083333333331</v>
      </c>
      <c r="AU57" s="5">
        <f>((AU6-AU18)*$C101)+(AU32*(1-'2 - Create the Solution'!$I$19))</f>
        <v>425.52083333333331</v>
      </c>
      <c r="AV57" s="5">
        <f>((AV6-AV18)*$C101)+(AV32*(1-'2 - Create the Solution'!$I$19))</f>
        <v>425.52083333333331</v>
      </c>
      <c r="AW57" s="5">
        <f>((AW6-AW18)*$C101)+(AW32*(1-'2 - Create the Solution'!$I$19))</f>
        <v>425.52083333333331</v>
      </c>
      <c r="AX57" s="5">
        <f>((AX6-AX18)*$C101)+(AX32*(1-'2 - Create the Solution'!$I$19))</f>
        <v>425.52083333333331</v>
      </c>
      <c r="AY57" s="5">
        <f>((AY6-AY18)*$C101)+(AY32*(1-'2 - Create the Solution'!$I$19))</f>
        <v>425.52083333333331</v>
      </c>
      <c r="AZ57" s="5">
        <f>((AZ6-AZ18)*$C101)+(AZ32*(1-'2 - Create the Solution'!$I$19))</f>
        <v>425.52083333333331</v>
      </c>
      <c r="BA57" s="5">
        <f>((BA6-BA18)*$C101)+(BA32*(1-'2 - Create the Solution'!$I$19))</f>
        <v>425.52083333333331</v>
      </c>
      <c r="BB57" s="5">
        <f>((BB6-BB18)*$C101)+(BB32*(1-'2 - Create the Solution'!$I$19))</f>
        <v>425.52083333333331</v>
      </c>
      <c r="BC57" s="5">
        <f>((BC6-BC18)*$C101)+(BC32*(1-'2 - Create the Solution'!$I$19))</f>
        <v>425.52083333333331</v>
      </c>
      <c r="BD57" s="5">
        <f>((BD6-BD18)*$C101)+(BD32*(1-'2 - Create the Solution'!$I$19))</f>
        <v>425.52083333333331</v>
      </c>
      <c r="BE57" s="5">
        <f>((BE6-BE18)*$C101)+(BE32*(1-'2 - Create the Solution'!$I$19))</f>
        <v>425.52083333333331</v>
      </c>
      <c r="BF57" s="5">
        <f>((BF6-BF18)*$C101)+(BF32*(1-'2 - Create the Solution'!$I$19))</f>
        <v>425.52083333333331</v>
      </c>
      <c r="BG57" s="5">
        <f>((BG6-BG18)*$C101)+(BG32*(1-'2 - Create the Solution'!$I$19))</f>
        <v>425.52083333333331</v>
      </c>
      <c r="BH57" s="5">
        <f>((BH6-BH18)*$C101)+(BH32*(1-'2 - Create the Solution'!$I$19))</f>
        <v>425.52083333333331</v>
      </c>
      <c r="BI57" s="5">
        <f>((BI6-BI18)*$C101)+(BI32*(1-'2 - Create the Solution'!$I$19))</f>
        <v>425.52083333333331</v>
      </c>
      <c r="BJ57" s="5">
        <f>((BJ6-BJ18)*$C101)+(BJ32*(1-'2 - Create the Solution'!$I$19))</f>
        <v>425.52083333333331</v>
      </c>
      <c r="BK57" s="5">
        <f t="shared" si="18"/>
        <v>25622.395833333321</v>
      </c>
    </row>
    <row r="58" spans="1:63" hidden="1" x14ac:dyDescent="0.6">
      <c r="A58" s="162"/>
      <c r="B58" s="2">
        <f>'2 - Create the Solution'!B7</f>
        <v>0</v>
      </c>
      <c r="C58" s="5">
        <f>(C7*$C102)+(C33*(1-'2 - Create the Solution'!$I$19))</f>
        <v>0</v>
      </c>
      <c r="D58" s="5">
        <f>(D7*$C102)+(D33*(1-'2 - Create the Solution'!$I$19))</f>
        <v>0</v>
      </c>
      <c r="E58" s="5">
        <f>(E7*$C102)+(E33*(1-'2 - Create the Solution'!$I$19))</f>
        <v>0</v>
      </c>
      <c r="F58" s="5">
        <f>(F7*$C102)+(F33*(1-'2 - Create the Solution'!$I$19))</f>
        <v>0</v>
      </c>
      <c r="G58" s="5">
        <f>(G7*$C102)+(G33*(1-'2 - Create the Solution'!$I$19))</f>
        <v>0</v>
      </c>
      <c r="H58" s="5">
        <f>(H7*$C102)+(H33*(1-'2 - Create the Solution'!$I$19))</f>
        <v>0</v>
      </c>
      <c r="I58" s="5">
        <f>(I7*$C102)+(I33*(1-'2 - Create the Solution'!$I$19))</f>
        <v>0</v>
      </c>
      <c r="J58" s="5">
        <f>(J7*$C102)+(J33*(1-'2 - Create the Solution'!$I$19))</f>
        <v>0</v>
      </c>
      <c r="K58" s="5">
        <f>(K7*$C102)+(K33*(1-'2 - Create the Solution'!$I$19))</f>
        <v>0</v>
      </c>
      <c r="L58" s="5">
        <f>(L7*$C102)+(L33*(1-'2 - Create the Solution'!$I$19))</f>
        <v>0</v>
      </c>
      <c r="M58" s="5">
        <f>(M7*$C102)+(M33*(1-'2 - Create the Solution'!$I$19))</f>
        <v>0</v>
      </c>
      <c r="N58" s="5">
        <f>(N7*$C102)+(N33*(1-'2 - Create the Solution'!$I$19))</f>
        <v>0</v>
      </c>
      <c r="O58" s="5">
        <f>((O7-O19)*$C102)+(O33*(1-'2 - Create the Solution'!$I$19))</f>
        <v>0</v>
      </c>
      <c r="P58" s="5">
        <f>((P7-P19)*$C102)+(P33*(1-'2 - Create the Solution'!$I$19))</f>
        <v>0</v>
      </c>
      <c r="Q58" s="5">
        <f>((Q7-Q19)*$C102)+(Q33*(1-'2 - Create the Solution'!$I$19))</f>
        <v>0</v>
      </c>
      <c r="R58" s="5">
        <f>((R7-R19)*$C102)+(R33*(1-'2 - Create the Solution'!$I$19))</f>
        <v>0</v>
      </c>
      <c r="S58" s="5">
        <f>((S7-S19)*$C102)+(S33*(1-'2 - Create the Solution'!$I$19))</f>
        <v>0</v>
      </c>
      <c r="T58" s="5">
        <f>((T7-T19)*$C102)+(T33*(1-'2 - Create the Solution'!$I$19))</f>
        <v>0</v>
      </c>
      <c r="U58" s="5">
        <f>((U7-U19)*$C102)+(U33*(1-'2 - Create the Solution'!$I$19))</f>
        <v>0</v>
      </c>
      <c r="V58" s="5">
        <f>((V7-V19)*$C102)+(V33*(1-'2 - Create the Solution'!$I$19))</f>
        <v>0</v>
      </c>
      <c r="W58" s="5">
        <f>((W7-W19)*$C102)+(W33*(1-'2 - Create the Solution'!$I$19))</f>
        <v>0</v>
      </c>
      <c r="X58" s="5">
        <f>((X7-X19)*$C102)+(X33*(1-'2 - Create the Solution'!$I$19))</f>
        <v>0</v>
      </c>
      <c r="Y58" s="5">
        <f>((Y7-Y19)*$C102)+(Y33*(1-'2 - Create the Solution'!$I$19))</f>
        <v>0</v>
      </c>
      <c r="Z58" s="5">
        <f>((Z7-Z19)*$C102)+(Z33*(1-'2 - Create the Solution'!$I$19))</f>
        <v>0</v>
      </c>
      <c r="AA58" s="5">
        <f>((AA7-AA19)*$C102)+(AA33*(1-'2 - Create the Solution'!$I$19))</f>
        <v>0</v>
      </c>
      <c r="AB58" s="5">
        <f>((AB7-AB19)*$C102)+(AB33*(1-'2 - Create the Solution'!$I$19))</f>
        <v>0</v>
      </c>
      <c r="AC58" s="5">
        <f>((AC7-AC19)*$C102)+(AC33*(1-'2 - Create the Solution'!$I$19))</f>
        <v>0</v>
      </c>
      <c r="AD58" s="5">
        <f>((AD7-AD19)*$C102)+(AD33*(1-'2 - Create the Solution'!$I$19))</f>
        <v>0</v>
      </c>
      <c r="AE58" s="5">
        <f>((AE7-AE19)*$C102)+(AE33*(1-'2 - Create the Solution'!$I$19))</f>
        <v>0</v>
      </c>
      <c r="AF58" s="5">
        <f>((AF7-AF19)*$C102)+(AF33*(1-'2 - Create the Solution'!$I$19))</f>
        <v>0</v>
      </c>
      <c r="AG58" s="5">
        <f>((AG7-AG19)*$C102)+(AG33*(1-'2 - Create the Solution'!$I$19))</f>
        <v>0</v>
      </c>
      <c r="AH58" s="5">
        <f>((AH7-AH19)*$C102)+(AH33*(1-'2 - Create the Solution'!$I$19))</f>
        <v>0</v>
      </c>
      <c r="AI58" s="5">
        <f>((AI7-AI19)*$C102)+(AI33*(1-'2 - Create the Solution'!$I$19))</f>
        <v>0</v>
      </c>
      <c r="AJ58" s="5">
        <f>((AJ7-AJ19)*$C102)+(AJ33*(1-'2 - Create the Solution'!$I$19))</f>
        <v>0</v>
      </c>
      <c r="AK58" s="5">
        <f>((AK7-AK19)*$C102)+(AK33*(1-'2 - Create the Solution'!$I$19))</f>
        <v>0</v>
      </c>
      <c r="AL58" s="5">
        <f>((AL7-AL19)*$C102)+(AL33*(1-'2 - Create the Solution'!$I$19))</f>
        <v>0</v>
      </c>
      <c r="AM58" s="5">
        <f>((AM7-AM19)*$C102)+(AM33*(1-'2 - Create the Solution'!$I$19))</f>
        <v>0</v>
      </c>
      <c r="AN58" s="5">
        <f>((AN7-AN19)*$C102)+(AN33*(1-'2 - Create the Solution'!$I$19))</f>
        <v>0</v>
      </c>
      <c r="AO58" s="5">
        <f>((AO7-AO19)*$C102)+(AO33*(1-'2 - Create the Solution'!$I$19))</f>
        <v>0</v>
      </c>
      <c r="AP58" s="5">
        <f>((AP7-AP19)*$C102)+(AP33*(1-'2 - Create the Solution'!$I$19))</f>
        <v>0</v>
      </c>
      <c r="AQ58" s="5">
        <f>((AQ7-AQ19)*$C102)+(AQ33*(1-'2 - Create the Solution'!$I$19))</f>
        <v>0</v>
      </c>
      <c r="AR58" s="5">
        <f>((AR7-AR19)*$C102)+(AR33*(1-'2 - Create the Solution'!$I$19))</f>
        <v>0</v>
      </c>
      <c r="AS58" s="5">
        <f>((AS7-AS19)*$C102)+(AS33*(1-'2 - Create the Solution'!$I$19))</f>
        <v>0</v>
      </c>
      <c r="AT58" s="5">
        <f>((AT7-AT19)*$C102)+(AT33*(1-'2 - Create the Solution'!$I$19))</f>
        <v>0</v>
      </c>
      <c r="AU58" s="5">
        <f>((AU7-AU19)*$C102)+(AU33*(1-'2 - Create the Solution'!$I$19))</f>
        <v>0</v>
      </c>
      <c r="AV58" s="5">
        <f>((AV7-AV19)*$C102)+(AV33*(1-'2 - Create the Solution'!$I$19))</f>
        <v>0</v>
      </c>
      <c r="AW58" s="5">
        <f>((AW7-AW19)*$C102)+(AW33*(1-'2 - Create the Solution'!$I$19))</f>
        <v>0</v>
      </c>
      <c r="AX58" s="5">
        <f>((AX7-AX19)*$C102)+(AX33*(1-'2 - Create the Solution'!$I$19))</f>
        <v>0</v>
      </c>
      <c r="AY58" s="5">
        <f>((AY7-AY19)*$C102)+(AY33*(1-'2 - Create the Solution'!$I$19))</f>
        <v>0</v>
      </c>
      <c r="AZ58" s="5">
        <f>((AZ7-AZ19)*$C102)+(AZ33*(1-'2 - Create the Solution'!$I$19))</f>
        <v>0</v>
      </c>
      <c r="BA58" s="5">
        <f>((BA7-BA19)*$C102)+(BA33*(1-'2 - Create the Solution'!$I$19))</f>
        <v>0</v>
      </c>
      <c r="BB58" s="5">
        <f>((BB7-BB19)*$C102)+(BB33*(1-'2 - Create the Solution'!$I$19))</f>
        <v>0</v>
      </c>
      <c r="BC58" s="5">
        <f>((BC7-BC19)*$C102)+(BC33*(1-'2 - Create the Solution'!$I$19))</f>
        <v>0</v>
      </c>
      <c r="BD58" s="5">
        <f>((BD7-BD19)*$C102)+(BD33*(1-'2 - Create the Solution'!$I$19))</f>
        <v>0</v>
      </c>
      <c r="BE58" s="5">
        <f>((BE7-BE19)*$C102)+(BE33*(1-'2 - Create the Solution'!$I$19))</f>
        <v>0</v>
      </c>
      <c r="BF58" s="5">
        <f>((BF7-BF19)*$C102)+(BF33*(1-'2 - Create the Solution'!$I$19))</f>
        <v>0</v>
      </c>
      <c r="BG58" s="5">
        <f>((BG7-BG19)*$C102)+(BG33*(1-'2 - Create the Solution'!$I$19))</f>
        <v>0</v>
      </c>
      <c r="BH58" s="5">
        <f>((BH7-BH19)*$C102)+(BH33*(1-'2 - Create the Solution'!$I$19))</f>
        <v>0</v>
      </c>
      <c r="BI58" s="5">
        <f>((BI7-BI19)*$C102)+(BI33*(1-'2 - Create the Solution'!$I$19))</f>
        <v>0</v>
      </c>
      <c r="BJ58" s="5">
        <f>((BJ7-BJ19)*$C102)+(BJ33*(1-'2 - Create the Solution'!$I$19))</f>
        <v>0</v>
      </c>
      <c r="BK58" s="5">
        <f t="shared" si="18"/>
        <v>0</v>
      </c>
    </row>
    <row r="59" spans="1:63" hidden="1" x14ac:dyDescent="0.6">
      <c r="A59" s="162"/>
      <c r="B59" s="2">
        <f>'2 - Create the Solution'!B8</f>
        <v>0</v>
      </c>
      <c r="C59" s="5">
        <f>(C8*$C103)+(C34*(1-'2 - Create the Solution'!$I$19))</f>
        <v>0</v>
      </c>
      <c r="D59" s="5">
        <f>(D8*$C103)+(D34*(1-'2 - Create the Solution'!$I$19))</f>
        <v>0</v>
      </c>
      <c r="E59" s="5">
        <f>(E8*$C103)+(E34*(1-'2 - Create the Solution'!$I$19))</f>
        <v>0</v>
      </c>
      <c r="F59" s="5">
        <f>(F8*$C103)+(F34*(1-'2 - Create the Solution'!$I$19))</f>
        <v>0</v>
      </c>
      <c r="G59" s="5">
        <f>(G8*$C103)+(G34*(1-'2 - Create the Solution'!$I$19))</f>
        <v>0</v>
      </c>
      <c r="H59" s="5">
        <f>(H8*$C103)+(H34*(1-'2 - Create the Solution'!$I$19))</f>
        <v>0</v>
      </c>
      <c r="I59" s="5">
        <f>(I8*$C103)+(I34*(1-'2 - Create the Solution'!$I$19))</f>
        <v>0</v>
      </c>
      <c r="J59" s="5">
        <f>(J8*$C103)+(J34*(1-'2 - Create the Solution'!$I$19))</f>
        <v>0</v>
      </c>
      <c r="K59" s="5">
        <f>(K8*$C103)+(K34*(1-'2 - Create the Solution'!$I$19))</f>
        <v>0</v>
      </c>
      <c r="L59" s="5">
        <f>(L8*$C103)+(L34*(1-'2 - Create the Solution'!$I$19))</f>
        <v>0</v>
      </c>
      <c r="M59" s="5">
        <f>(M8*$C103)+(M34*(1-'2 - Create the Solution'!$I$19))</f>
        <v>0</v>
      </c>
      <c r="N59" s="5">
        <f>(N8*$C103)+(N34*(1-'2 - Create the Solution'!$I$19))</f>
        <v>0</v>
      </c>
      <c r="O59" s="5">
        <f>((O8-O20)*$C103)+(O34*(1-'2 - Create the Solution'!$I$19))</f>
        <v>0</v>
      </c>
      <c r="P59" s="5">
        <f>((P8-P20)*$C103)+(P34*(1-'2 - Create the Solution'!$I$19))</f>
        <v>0</v>
      </c>
      <c r="Q59" s="5">
        <f>((Q8-Q20)*$C103)+(Q34*(1-'2 - Create the Solution'!$I$19))</f>
        <v>0</v>
      </c>
      <c r="R59" s="5">
        <f>((R8-R20)*$C103)+(R34*(1-'2 - Create the Solution'!$I$19))</f>
        <v>0</v>
      </c>
      <c r="S59" s="5">
        <f>((S8-S20)*$C103)+(S34*(1-'2 - Create the Solution'!$I$19))</f>
        <v>0</v>
      </c>
      <c r="T59" s="5">
        <f>((T8-T20)*$C103)+(T34*(1-'2 - Create the Solution'!$I$19))</f>
        <v>0</v>
      </c>
      <c r="U59" s="5">
        <f>((U8-U20)*$C103)+(U34*(1-'2 - Create the Solution'!$I$19))</f>
        <v>0</v>
      </c>
      <c r="V59" s="5">
        <f>((V8-V20)*$C103)+(V34*(1-'2 - Create the Solution'!$I$19))</f>
        <v>0</v>
      </c>
      <c r="W59" s="5">
        <f>((W8-W20)*$C103)+(W34*(1-'2 - Create the Solution'!$I$19))</f>
        <v>0</v>
      </c>
      <c r="X59" s="5">
        <f>((X8-X20)*$C103)+(X34*(1-'2 - Create the Solution'!$I$19))</f>
        <v>0</v>
      </c>
      <c r="Y59" s="5">
        <f>((Y8-Y20)*$C103)+(Y34*(1-'2 - Create the Solution'!$I$19))</f>
        <v>0</v>
      </c>
      <c r="Z59" s="5">
        <f>((Z8-Z20)*$C103)+(Z34*(1-'2 - Create the Solution'!$I$19))</f>
        <v>0</v>
      </c>
      <c r="AA59" s="5">
        <f>((AA8-AA20)*$C103)+(AA34*(1-'2 - Create the Solution'!$I$19))</f>
        <v>0</v>
      </c>
      <c r="AB59" s="5">
        <f>((AB8-AB20)*$C103)+(AB34*(1-'2 - Create the Solution'!$I$19))</f>
        <v>0</v>
      </c>
      <c r="AC59" s="5">
        <f>((AC8-AC20)*$C103)+(AC34*(1-'2 - Create the Solution'!$I$19))</f>
        <v>0</v>
      </c>
      <c r="AD59" s="5">
        <f>((AD8-AD20)*$C103)+(AD34*(1-'2 - Create the Solution'!$I$19))</f>
        <v>0</v>
      </c>
      <c r="AE59" s="5">
        <f>((AE8-AE20)*$C103)+(AE34*(1-'2 - Create the Solution'!$I$19))</f>
        <v>0</v>
      </c>
      <c r="AF59" s="5">
        <f>((AF8-AF20)*$C103)+(AF34*(1-'2 - Create the Solution'!$I$19))</f>
        <v>0</v>
      </c>
      <c r="AG59" s="5">
        <f>((AG8-AG20)*$C103)+(AG34*(1-'2 - Create the Solution'!$I$19))</f>
        <v>0</v>
      </c>
      <c r="AH59" s="5">
        <f>((AH8-AH20)*$C103)+(AH34*(1-'2 - Create the Solution'!$I$19))</f>
        <v>0</v>
      </c>
      <c r="AI59" s="5">
        <f>((AI8-AI20)*$C103)+(AI34*(1-'2 - Create the Solution'!$I$19))</f>
        <v>0</v>
      </c>
      <c r="AJ59" s="5">
        <f>((AJ8-AJ20)*$C103)+(AJ34*(1-'2 - Create the Solution'!$I$19))</f>
        <v>0</v>
      </c>
      <c r="AK59" s="5">
        <f>((AK8-AK20)*$C103)+(AK34*(1-'2 - Create the Solution'!$I$19))</f>
        <v>0</v>
      </c>
      <c r="AL59" s="5">
        <f>((AL8-AL20)*$C103)+(AL34*(1-'2 - Create the Solution'!$I$19))</f>
        <v>0</v>
      </c>
      <c r="AM59" s="5">
        <f>((AM8-AM20)*$C103)+(AM34*(1-'2 - Create the Solution'!$I$19))</f>
        <v>0</v>
      </c>
      <c r="AN59" s="5">
        <f>((AN8-AN20)*$C103)+(AN34*(1-'2 - Create the Solution'!$I$19))</f>
        <v>0</v>
      </c>
      <c r="AO59" s="5">
        <f>((AO8-AO20)*$C103)+(AO34*(1-'2 - Create the Solution'!$I$19))</f>
        <v>0</v>
      </c>
      <c r="AP59" s="5">
        <f>((AP8-AP20)*$C103)+(AP34*(1-'2 - Create the Solution'!$I$19))</f>
        <v>0</v>
      </c>
      <c r="AQ59" s="5">
        <f>((AQ8-AQ20)*$C103)+(AQ34*(1-'2 - Create the Solution'!$I$19))</f>
        <v>0</v>
      </c>
      <c r="AR59" s="5">
        <f>((AR8-AR20)*$C103)+(AR34*(1-'2 - Create the Solution'!$I$19))</f>
        <v>0</v>
      </c>
      <c r="AS59" s="5">
        <f>((AS8-AS20)*$C103)+(AS34*(1-'2 - Create the Solution'!$I$19))</f>
        <v>0</v>
      </c>
      <c r="AT59" s="5">
        <f>((AT8-AT20)*$C103)+(AT34*(1-'2 - Create the Solution'!$I$19))</f>
        <v>0</v>
      </c>
      <c r="AU59" s="5">
        <f>((AU8-AU20)*$C103)+(AU34*(1-'2 - Create the Solution'!$I$19))</f>
        <v>0</v>
      </c>
      <c r="AV59" s="5">
        <f>((AV8-AV20)*$C103)+(AV34*(1-'2 - Create the Solution'!$I$19))</f>
        <v>0</v>
      </c>
      <c r="AW59" s="5">
        <f>((AW8-AW20)*$C103)+(AW34*(1-'2 - Create the Solution'!$I$19))</f>
        <v>0</v>
      </c>
      <c r="AX59" s="5">
        <f>((AX8-AX20)*$C103)+(AX34*(1-'2 - Create the Solution'!$I$19))</f>
        <v>0</v>
      </c>
      <c r="AY59" s="5">
        <f>((AY8-AY20)*$C103)+(AY34*(1-'2 - Create the Solution'!$I$19))</f>
        <v>0</v>
      </c>
      <c r="AZ59" s="5">
        <f>((AZ8-AZ20)*$C103)+(AZ34*(1-'2 - Create the Solution'!$I$19))</f>
        <v>0</v>
      </c>
      <c r="BA59" s="5">
        <f>((BA8-BA20)*$C103)+(BA34*(1-'2 - Create the Solution'!$I$19))</f>
        <v>0</v>
      </c>
      <c r="BB59" s="5">
        <f>((BB8-BB20)*$C103)+(BB34*(1-'2 - Create the Solution'!$I$19))</f>
        <v>0</v>
      </c>
      <c r="BC59" s="5">
        <f>((BC8-BC20)*$C103)+(BC34*(1-'2 - Create the Solution'!$I$19))</f>
        <v>0</v>
      </c>
      <c r="BD59" s="5">
        <f>((BD8-BD20)*$C103)+(BD34*(1-'2 - Create the Solution'!$I$19))</f>
        <v>0</v>
      </c>
      <c r="BE59" s="5">
        <f>((BE8-BE20)*$C103)+(BE34*(1-'2 - Create the Solution'!$I$19))</f>
        <v>0</v>
      </c>
      <c r="BF59" s="5">
        <f>((BF8-BF20)*$C103)+(BF34*(1-'2 - Create the Solution'!$I$19))</f>
        <v>0</v>
      </c>
      <c r="BG59" s="5">
        <f>((BG8-BG20)*$C103)+(BG34*(1-'2 - Create the Solution'!$I$19))</f>
        <v>0</v>
      </c>
      <c r="BH59" s="5">
        <f>((BH8-BH20)*$C103)+(BH34*(1-'2 - Create the Solution'!$I$19))</f>
        <v>0</v>
      </c>
      <c r="BI59" s="5">
        <f>((BI8-BI20)*$C103)+(BI34*(1-'2 - Create the Solution'!$I$19))</f>
        <v>0</v>
      </c>
      <c r="BJ59" s="5">
        <f>((BJ8-BJ20)*$C103)+(BJ34*(1-'2 - Create the Solution'!$I$19))</f>
        <v>0</v>
      </c>
      <c r="BK59" s="5">
        <f t="shared" si="18"/>
        <v>0</v>
      </c>
    </row>
    <row r="60" spans="1:63" hidden="1" x14ac:dyDescent="0.6">
      <c r="A60" s="162"/>
      <c r="B60" s="2">
        <f>'2 - Create the Solution'!B9</f>
        <v>0</v>
      </c>
      <c r="C60" s="5">
        <f>(C9*$C104)+(C35*(1-'2 - Create the Solution'!$I$19))</f>
        <v>0</v>
      </c>
      <c r="D60" s="5">
        <f>(D9*$C104)+(D35*(1-'2 - Create the Solution'!$I$19))</f>
        <v>0</v>
      </c>
      <c r="E60" s="5">
        <f>(E9*$C104)+(E35*(1-'2 - Create the Solution'!$I$19))</f>
        <v>0</v>
      </c>
      <c r="F60" s="5">
        <f>(F9*$C104)+(F35*(1-'2 - Create the Solution'!$I$19))</f>
        <v>0</v>
      </c>
      <c r="G60" s="5">
        <f>(G9*$C104)+(G35*(1-'2 - Create the Solution'!$I$19))</f>
        <v>0</v>
      </c>
      <c r="H60" s="5">
        <f>(H9*$C104)+(H35*(1-'2 - Create the Solution'!$I$19))</f>
        <v>0</v>
      </c>
      <c r="I60" s="5">
        <f>(I9*$C104)+(I35*(1-'2 - Create the Solution'!$I$19))</f>
        <v>0</v>
      </c>
      <c r="J60" s="5">
        <f>(J9*$C104)+(J35*(1-'2 - Create the Solution'!$I$19))</f>
        <v>0</v>
      </c>
      <c r="K60" s="5">
        <f>(K9*$C104)+(K35*(1-'2 - Create the Solution'!$I$19))</f>
        <v>0</v>
      </c>
      <c r="L60" s="5">
        <f>(L9*$C104)+(L35*(1-'2 - Create the Solution'!$I$19))</f>
        <v>0</v>
      </c>
      <c r="M60" s="5">
        <f>(M9*$C104)+(M35*(1-'2 - Create the Solution'!$I$19))</f>
        <v>0</v>
      </c>
      <c r="N60" s="5">
        <f>(N9*$C104)+(N35*(1-'2 - Create the Solution'!$I$19))</f>
        <v>0</v>
      </c>
      <c r="O60" s="5">
        <f>((O9-O21)*$C104)+(O35*(1-'2 - Create the Solution'!$I$19))</f>
        <v>0</v>
      </c>
      <c r="P60" s="5">
        <f>((P9-P21)*$C104)+(P35*(1-'2 - Create the Solution'!$I$19))</f>
        <v>0</v>
      </c>
      <c r="Q60" s="5">
        <f>((Q9-Q21)*$C104)+(Q35*(1-'2 - Create the Solution'!$I$19))</f>
        <v>0</v>
      </c>
      <c r="R60" s="5">
        <f>((R9-R21)*$C104)+(R35*(1-'2 - Create the Solution'!$I$19))</f>
        <v>0</v>
      </c>
      <c r="S60" s="5">
        <f>((S9-S21)*$C104)+(S35*(1-'2 - Create the Solution'!$I$19))</f>
        <v>0</v>
      </c>
      <c r="T60" s="5">
        <f>((T9-T21)*$C104)+(T35*(1-'2 - Create the Solution'!$I$19))</f>
        <v>0</v>
      </c>
      <c r="U60" s="5">
        <f>((U9-U21)*$C104)+(U35*(1-'2 - Create the Solution'!$I$19))</f>
        <v>0</v>
      </c>
      <c r="V60" s="5">
        <f>((V9-V21)*$C104)+(V35*(1-'2 - Create the Solution'!$I$19))</f>
        <v>0</v>
      </c>
      <c r="W60" s="5">
        <f>((W9-W21)*$C104)+(W35*(1-'2 - Create the Solution'!$I$19))</f>
        <v>0</v>
      </c>
      <c r="X60" s="5">
        <f>((X9-X21)*$C104)+(X35*(1-'2 - Create the Solution'!$I$19))</f>
        <v>0</v>
      </c>
      <c r="Y60" s="5">
        <f>((Y9-Y21)*$C104)+(Y35*(1-'2 - Create the Solution'!$I$19))</f>
        <v>0</v>
      </c>
      <c r="Z60" s="5">
        <f>((Z9-Z21)*$C104)+(Z35*(1-'2 - Create the Solution'!$I$19))</f>
        <v>0</v>
      </c>
      <c r="AA60" s="5">
        <f>((AA9-AA21)*$C104)+(AA35*(1-'2 - Create the Solution'!$I$19))</f>
        <v>0</v>
      </c>
      <c r="AB60" s="5">
        <f>((AB9-AB21)*$C104)+(AB35*(1-'2 - Create the Solution'!$I$19))</f>
        <v>0</v>
      </c>
      <c r="AC60" s="5">
        <f>((AC9-AC21)*$C104)+(AC35*(1-'2 - Create the Solution'!$I$19))</f>
        <v>0</v>
      </c>
      <c r="AD60" s="5">
        <f>((AD9-AD21)*$C104)+(AD35*(1-'2 - Create the Solution'!$I$19))</f>
        <v>0</v>
      </c>
      <c r="AE60" s="5">
        <f>((AE9-AE21)*$C104)+(AE35*(1-'2 - Create the Solution'!$I$19))</f>
        <v>0</v>
      </c>
      <c r="AF60" s="5">
        <f>((AF9-AF21)*$C104)+(AF35*(1-'2 - Create the Solution'!$I$19))</f>
        <v>0</v>
      </c>
      <c r="AG60" s="5">
        <f>((AG9-AG21)*$C104)+(AG35*(1-'2 - Create the Solution'!$I$19))</f>
        <v>0</v>
      </c>
      <c r="AH60" s="5">
        <f>((AH9-AH21)*$C104)+(AH35*(1-'2 - Create the Solution'!$I$19))</f>
        <v>0</v>
      </c>
      <c r="AI60" s="5">
        <f>((AI9-AI21)*$C104)+(AI35*(1-'2 - Create the Solution'!$I$19))</f>
        <v>0</v>
      </c>
      <c r="AJ60" s="5">
        <f>((AJ9-AJ21)*$C104)+(AJ35*(1-'2 - Create the Solution'!$I$19))</f>
        <v>0</v>
      </c>
      <c r="AK60" s="5">
        <f>((AK9-AK21)*$C104)+(AK35*(1-'2 - Create the Solution'!$I$19))</f>
        <v>0</v>
      </c>
      <c r="AL60" s="5">
        <f>((AL9-AL21)*$C104)+(AL35*(1-'2 - Create the Solution'!$I$19))</f>
        <v>0</v>
      </c>
      <c r="AM60" s="5">
        <f>((AM9-AM21)*$C104)+(AM35*(1-'2 - Create the Solution'!$I$19))</f>
        <v>0</v>
      </c>
      <c r="AN60" s="5">
        <f>((AN9-AN21)*$C104)+(AN35*(1-'2 - Create the Solution'!$I$19))</f>
        <v>0</v>
      </c>
      <c r="AO60" s="5">
        <f>((AO9-AO21)*$C104)+(AO35*(1-'2 - Create the Solution'!$I$19))</f>
        <v>0</v>
      </c>
      <c r="AP60" s="5">
        <f>((AP9-AP21)*$C104)+(AP35*(1-'2 - Create the Solution'!$I$19))</f>
        <v>0</v>
      </c>
      <c r="AQ60" s="5">
        <f>((AQ9-AQ21)*$C104)+(AQ35*(1-'2 - Create the Solution'!$I$19))</f>
        <v>0</v>
      </c>
      <c r="AR60" s="5">
        <f>((AR9-AR21)*$C104)+(AR35*(1-'2 - Create the Solution'!$I$19))</f>
        <v>0</v>
      </c>
      <c r="AS60" s="5">
        <f>((AS9-AS21)*$C104)+(AS35*(1-'2 - Create the Solution'!$I$19))</f>
        <v>0</v>
      </c>
      <c r="AT60" s="5">
        <f>((AT9-AT21)*$C104)+(AT35*(1-'2 - Create the Solution'!$I$19))</f>
        <v>0</v>
      </c>
      <c r="AU60" s="5">
        <f>((AU9-AU21)*$C104)+(AU35*(1-'2 - Create the Solution'!$I$19))</f>
        <v>0</v>
      </c>
      <c r="AV60" s="5">
        <f>((AV9-AV21)*$C104)+(AV35*(1-'2 - Create the Solution'!$I$19))</f>
        <v>0</v>
      </c>
      <c r="AW60" s="5">
        <f>((AW9-AW21)*$C104)+(AW35*(1-'2 - Create the Solution'!$I$19))</f>
        <v>0</v>
      </c>
      <c r="AX60" s="5">
        <f>((AX9-AX21)*$C104)+(AX35*(1-'2 - Create the Solution'!$I$19))</f>
        <v>0</v>
      </c>
      <c r="AY60" s="5">
        <f>((AY9-AY21)*$C104)+(AY35*(1-'2 - Create the Solution'!$I$19))</f>
        <v>0</v>
      </c>
      <c r="AZ60" s="5">
        <f>((AZ9-AZ21)*$C104)+(AZ35*(1-'2 - Create the Solution'!$I$19))</f>
        <v>0</v>
      </c>
      <c r="BA60" s="5">
        <f>((BA9-BA21)*$C104)+(BA35*(1-'2 - Create the Solution'!$I$19))</f>
        <v>0</v>
      </c>
      <c r="BB60" s="5">
        <f>((BB9-BB21)*$C104)+(BB35*(1-'2 - Create the Solution'!$I$19))</f>
        <v>0</v>
      </c>
      <c r="BC60" s="5">
        <f>((BC9-BC21)*$C104)+(BC35*(1-'2 - Create the Solution'!$I$19))</f>
        <v>0</v>
      </c>
      <c r="BD60" s="5">
        <f>((BD9-BD21)*$C104)+(BD35*(1-'2 - Create the Solution'!$I$19))</f>
        <v>0</v>
      </c>
      <c r="BE60" s="5">
        <f>((BE9-BE21)*$C104)+(BE35*(1-'2 - Create the Solution'!$I$19))</f>
        <v>0</v>
      </c>
      <c r="BF60" s="5">
        <f>((BF9-BF21)*$C104)+(BF35*(1-'2 - Create the Solution'!$I$19))</f>
        <v>0</v>
      </c>
      <c r="BG60" s="5">
        <f>((BG9-BG21)*$C104)+(BG35*(1-'2 - Create the Solution'!$I$19))</f>
        <v>0</v>
      </c>
      <c r="BH60" s="5">
        <f>((BH9-BH21)*$C104)+(BH35*(1-'2 - Create the Solution'!$I$19))</f>
        <v>0</v>
      </c>
      <c r="BI60" s="5">
        <f>((BI9-BI21)*$C104)+(BI35*(1-'2 - Create the Solution'!$I$19))</f>
        <v>0</v>
      </c>
      <c r="BJ60" s="5">
        <f>((BJ9-BJ21)*$C104)+(BJ35*(1-'2 - Create the Solution'!$I$19))</f>
        <v>0</v>
      </c>
      <c r="BK60" s="5">
        <f t="shared" si="18"/>
        <v>0</v>
      </c>
    </row>
    <row r="61" spans="1:63" hidden="1" x14ac:dyDescent="0.6">
      <c r="A61" s="162"/>
      <c r="B61" s="2">
        <f>'2 - Create the Solution'!B10</f>
        <v>0</v>
      </c>
      <c r="C61" s="5">
        <f>(C10*$C105)+(C36*(1-'2 - Create the Solution'!$I$19))</f>
        <v>0</v>
      </c>
      <c r="D61" s="5">
        <f>(D10*$C105)+(D36*(1-'2 - Create the Solution'!$I$19))</f>
        <v>0</v>
      </c>
      <c r="E61" s="5">
        <f>(E10*$C105)+(E36*(1-'2 - Create the Solution'!$I$19))</f>
        <v>0</v>
      </c>
      <c r="F61" s="5">
        <f>(F10*$C105)+(F36*(1-'2 - Create the Solution'!$I$19))</f>
        <v>0</v>
      </c>
      <c r="G61" s="5">
        <f>(G10*$C105)+(G36*(1-'2 - Create the Solution'!$I$19))</f>
        <v>0</v>
      </c>
      <c r="H61" s="5">
        <f>(H10*$C105)+(H36*(1-'2 - Create the Solution'!$I$19))</f>
        <v>0</v>
      </c>
      <c r="I61" s="5">
        <f>(I10*$C105)+(I36*(1-'2 - Create the Solution'!$I$19))</f>
        <v>0</v>
      </c>
      <c r="J61" s="5">
        <f>(J10*$C105)+(J36*(1-'2 - Create the Solution'!$I$19))</f>
        <v>0</v>
      </c>
      <c r="K61" s="5">
        <f>(K10*$C105)+(K36*(1-'2 - Create the Solution'!$I$19))</f>
        <v>0</v>
      </c>
      <c r="L61" s="5">
        <f>(L10*$C105)+(L36*(1-'2 - Create the Solution'!$I$19))</f>
        <v>0</v>
      </c>
      <c r="M61" s="5">
        <f>(M10*$C105)+(M36*(1-'2 - Create the Solution'!$I$19))</f>
        <v>0</v>
      </c>
      <c r="N61" s="5">
        <f>(N10*$C105)+(N36*(1-'2 - Create the Solution'!$I$19))</f>
        <v>0</v>
      </c>
      <c r="O61" s="5">
        <f>((O10-O22)*$C105)+(O36*(1-'2 - Create the Solution'!$I$19))</f>
        <v>0</v>
      </c>
      <c r="P61" s="5">
        <f>((P10-P22)*$C105)+(P36*(1-'2 - Create the Solution'!$I$19))</f>
        <v>0</v>
      </c>
      <c r="Q61" s="5">
        <f>((Q10-Q22)*$C105)+(Q36*(1-'2 - Create the Solution'!$I$19))</f>
        <v>0</v>
      </c>
      <c r="R61" s="5">
        <f>((R10-R22)*$C105)+(R36*(1-'2 - Create the Solution'!$I$19))</f>
        <v>0</v>
      </c>
      <c r="S61" s="5">
        <f>((S10-S22)*$C105)+(S36*(1-'2 - Create the Solution'!$I$19))</f>
        <v>0</v>
      </c>
      <c r="T61" s="5">
        <f>((T10-T22)*$C105)+(T36*(1-'2 - Create the Solution'!$I$19))</f>
        <v>0</v>
      </c>
      <c r="U61" s="5">
        <f>((U10-U22)*$C105)+(U36*(1-'2 - Create the Solution'!$I$19))</f>
        <v>0</v>
      </c>
      <c r="V61" s="5">
        <f>((V10-V22)*$C105)+(V36*(1-'2 - Create the Solution'!$I$19))</f>
        <v>0</v>
      </c>
      <c r="W61" s="5">
        <f>((W10-W22)*$C105)+(W36*(1-'2 - Create the Solution'!$I$19))</f>
        <v>0</v>
      </c>
      <c r="X61" s="5">
        <f>((X10-X22)*$C105)+(X36*(1-'2 - Create the Solution'!$I$19))</f>
        <v>0</v>
      </c>
      <c r="Y61" s="5">
        <f>((Y10-Y22)*$C105)+(Y36*(1-'2 - Create the Solution'!$I$19))</f>
        <v>0</v>
      </c>
      <c r="Z61" s="5">
        <f>((Z10-Z22)*$C105)+(Z36*(1-'2 - Create the Solution'!$I$19))</f>
        <v>0</v>
      </c>
      <c r="AA61" s="5">
        <f>((AA10-AA22)*$C105)+(AA36*(1-'2 - Create the Solution'!$I$19))</f>
        <v>0</v>
      </c>
      <c r="AB61" s="5">
        <f>((AB10-AB22)*$C105)+(AB36*(1-'2 - Create the Solution'!$I$19))</f>
        <v>0</v>
      </c>
      <c r="AC61" s="5">
        <f>((AC10-AC22)*$C105)+(AC36*(1-'2 - Create the Solution'!$I$19))</f>
        <v>0</v>
      </c>
      <c r="AD61" s="5">
        <f>((AD10-AD22)*$C105)+(AD36*(1-'2 - Create the Solution'!$I$19))</f>
        <v>0</v>
      </c>
      <c r="AE61" s="5">
        <f>((AE10-AE22)*$C105)+(AE36*(1-'2 - Create the Solution'!$I$19))</f>
        <v>0</v>
      </c>
      <c r="AF61" s="5">
        <f>((AF10-AF22)*$C105)+(AF36*(1-'2 - Create the Solution'!$I$19))</f>
        <v>0</v>
      </c>
      <c r="AG61" s="5">
        <f>((AG10-AG22)*$C105)+(AG36*(1-'2 - Create the Solution'!$I$19))</f>
        <v>0</v>
      </c>
      <c r="AH61" s="5">
        <f>((AH10-AH22)*$C105)+(AH36*(1-'2 - Create the Solution'!$I$19))</f>
        <v>0</v>
      </c>
      <c r="AI61" s="5">
        <f>((AI10-AI22)*$C105)+(AI36*(1-'2 - Create the Solution'!$I$19))</f>
        <v>0</v>
      </c>
      <c r="AJ61" s="5">
        <f>((AJ10-AJ22)*$C105)+(AJ36*(1-'2 - Create the Solution'!$I$19))</f>
        <v>0</v>
      </c>
      <c r="AK61" s="5">
        <f>((AK10-AK22)*$C105)+(AK36*(1-'2 - Create the Solution'!$I$19))</f>
        <v>0</v>
      </c>
      <c r="AL61" s="5">
        <f>((AL10-AL22)*$C105)+(AL36*(1-'2 - Create the Solution'!$I$19))</f>
        <v>0</v>
      </c>
      <c r="AM61" s="5">
        <f>((AM10-AM22)*$C105)+(AM36*(1-'2 - Create the Solution'!$I$19))</f>
        <v>0</v>
      </c>
      <c r="AN61" s="5">
        <f>((AN10-AN22)*$C105)+(AN36*(1-'2 - Create the Solution'!$I$19))</f>
        <v>0</v>
      </c>
      <c r="AO61" s="5">
        <f>((AO10-AO22)*$C105)+(AO36*(1-'2 - Create the Solution'!$I$19))</f>
        <v>0</v>
      </c>
      <c r="AP61" s="5">
        <f>((AP10-AP22)*$C105)+(AP36*(1-'2 - Create the Solution'!$I$19))</f>
        <v>0</v>
      </c>
      <c r="AQ61" s="5">
        <f>((AQ10-AQ22)*$C105)+(AQ36*(1-'2 - Create the Solution'!$I$19))</f>
        <v>0</v>
      </c>
      <c r="AR61" s="5">
        <f>((AR10-AR22)*$C105)+(AR36*(1-'2 - Create the Solution'!$I$19))</f>
        <v>0</v>
      </c>
      <c r="AS61" s="5">
        <f>((AS10-AS22)*$C105)+(AS36*(1-'2 - Create the Solution'!$I$19))</f>
        <v>0</v>
      </c>
      <c r="AT61" s="5">
        <f>((AT10-AT22)*$C105)+(AT36*(1-'2 - Create the Solution'!$I$19))</f>
        <v>0</v>
      </c>
      <c r="AU61" s="5">
        <f>((AU10-AU22)*$C105)+(AU36*(1-'2 - Create the Solution'!$I$19))</f>
        <v>0</v>
      </c>
      <c r="AV61" s="5">
        <f>((AV10-AV22)*$C105)+(AV36*(1-'2 - Create the Solution'!$I$19))</f>
        <v>0</v>
      </c>
      <c r="AW61" s="5">
        <f>((AW10-AW22)*$C105)+(AW36*(1-'2 - Create the Solution'!$I$19))</f>
        <v>0</v>
      </c>
      <c r="AX61" s="5">
        <f>((AX10-AX22)*$C105)+(AX36*(1-'2 - Create the Solution'!$I$19))</f>
        <v>0</v>
      </c>
      <c r="AY61" s="5">
        <f>((AY10-AY22)*$C105)+(AY36*(1-'2 - Create the Solution'!$I$19))</f>
        <v>0</v>
      </c>
      <c r="AZ61" s="5">
        <f>((AZ10-AZ22)*$C105)+(AZ36*(1-'2 - Create the Solution'!$I$19))</f>
        <v>0</v>
      </c>
      <c r="BA61" s="5">
        <f>((BA10-BA22)*$C105)+(BA36*(1-'2 - Create the Solution'!$I$19))</f>
        <v>0</v>
      </c>
      <c r="BB61" s="5">
        <f>((BB10-BB22)*$C105)+(BB36*(1-'2 - Create the Solution'!$I$19))</f>
        <v>0</v>
      </c>
      <c r="BC61" s="5">
        <f>((BC10-BC22)*$C105)+(BC36*(1-'2 - Create the Solution'!$I$19))</f>
        <v>0</v>
      </c>
      <c r="BD61" s="5">
        <f>((BD10-BD22)*$C105)+(BD36*(1-'2 - Create the Solution'!$I$19))</f>
        <v>0</v>
      </c>
      <c r="BE61" s="5">
        <f>((BE10-BE22)*$C105)+(BE36*(1-'2 - Create the Solution'!$I$19))</f>
        <v>0</v>
      </c>
      <c r="BF61" s="5">
        <f>((BF10-BF22)*$C105)+(BF36*(1-'2 - Create the Solution'!$I$19))</f>
        <v>0</v>
      </c>
      <c r="BG61" s="5">
        <f>((BG10-BG22)*$C105)+(BG36*(1-'2 - Create the Solution'!$I$19))</f>
        <v>0</v>
      </c>
      <c r="BH61" s="5">
        <f>((BH10-BH22)*$C105)+(BH36*(1-'2 - Create the Solution'!$I$19))</f>
        <v>0</v>
      </c>
      <c r="BI61" s="5">
        <f>((BI10-BI22)*$C105)+(BI36*(1-'2 - Create the Solution'!$I$19))</f>
        <v>0</v>
      </c>
      <c r="BJ61" s="5">
        <f>((BJ10-BJ22)*$C105)+(BJ36*(1-'2 - Create the Solution'!$I$19))</f>
        <v>0</v>
      </c>
      <c r="BK61" s="5">
        <f t="shared" si="18"/>
        <v>0</v>
      </c>
    </row>
    <row r="62" spans="1:63" hidden="1" x14ac:dyDescent="0.6">
      <c r="A62" s="162"/>
      <c r="B62" s="2">
        <f>'2 - Create the Solution'!B11</f>
        <v>0</v>
      </c>
      <c r="C62" s="5">
        <f>(C11*$C106)+(C37*(1-'2 - Create the Solution'!$I$19))</f>
        <v>0</v>
      </c>
      <c r="D62" s="5">
        <f>(D11*$C106)+(D37*(1-'2 - Create the Solution'!$I$19))</f>
        <v>0</v>
      </c>
      <c r="E62" s="5">
        <f>(E11*$C106)+(E37*(1-'2 - Create the Solution'!$I$19))</f>
        <v>0</v>
      </c>
      <c r="F62" s="5">
        <f>(F11*$C106)+(F37*(1-'2 - Create the Solution'!$I$19))</f>
        <v>0</v>
      </c>
      <c r="G62" s="5">
        <f>(G11*$C106)+(G37*(1-'2 - Create the Solution'!$I$19))</f>
        <v>0</v>
      </c>
      <c r="H62" s="5">
        <f>(H11*$C106)+(H37*(1-'2 - Create the Solution'!$I$19))</f>
        <v>0</v>
      </c>
      <c r="I62" s="5">
        <f>(I11*$C106)+(I37*(1-'2 - Create the Solution'!$I$19))</f>
        <v>0</v>
      </c>
      <c r="J62" s="5">
        <f>(J11*$C106)+(J37*(1-'2 - Create the Solution'!$I$19))</f>
        <v>0</v>
      </c>
      <c r="K62" s="5">
        <f>(K11*$C106)+(K37*(1-'2 - Create the Solution'!$I$19))</f>
        <v>0</v>
      </c>
      <c r="L62" s="5">
        <f>(L11*$C106)+(L37*(1-'2 - Create the Solution'!$I$19))</f>
        <v>0</v>
      </c>
      <c r="M62" s="5">
        <f>(M11*$C106)+(M37*(1-'2 - Create the Solution'!$I$19))</f>
        <v>0</v>
      </c>
      <c r="N62" s="5">
        <f>(N11*$C106)+(N37*(1-'2 - Create the Solution'!$I$19))</f>
        <v>0</v>
      </c>
      <c r="O62" s="5">
        <f>((O11-O23)*$C106)+(O37*(1-'2 - Create the Solution'!$I$19))</f>
        <v>0</v>
      </c>
      <c r="P62" s="5">
        <f>((P11-P23)*$C106)+(P37*(1-'2 - Create the Solution'!$I$19))</f>
        <v>0</v>
      </c>
      <c r="Q62" s="5">
        <f>((Q11-Q23)*$C106)+(Q37*(1-'2 - Create the Solution'!$I$19))</f>
        <v>0</v>
      </c>
      <c r="R62" s="5">
        <f>((R11-R23)*$C106)+(R37*(1-'2 - Create the Solution'!$I$19))</f>
        <v>0</v>
      </c>
      <c r="S62" s="5">
        <f>((S11-S23)*$C106)+(S37*(1-'2 - Create the Solution'!$I$19))</f>
        <v>0</v>
      </c>
      <c r="T62" s="5">
        <f>((T11-T23)*$C106)+(T37*(1-'2 - Create the Solution'!$I$19))</f>
        <v>0</v>
      </c>
      <c r="U62" s="5">
        <f>((U11-U23)*$C106)+(U37*(1-'2 - Create the Solution'!$I$19))</f>
        <v>0</v>
      </c>
      <c r="V62" s="5">
        <f>((V11-V23)*$C106)+(V37*(1-'2 - Create the Solution'!$I$19))</f>
        <v>0</v>
      </c>
      <c r="W62" s="5">
        <f>((W11-W23)*$C106)+(W37*(1-'2 - Create the Solution'!$I$19))</f>
        <v>0</v>
      </c>
      <c r="X62" s="5">
        <f>((X11-X23)*$C106)+(X37*(1-'2 - Create the Solution'!$I$19))</f>
        <v>0</v>
      </c>
      <c r="Y62" s="5">
        <f>((Y11-Y23)*$C106)+(Y37*(1-'2 - Create the Solution'!$I$19))</f>
        <v>0</v>
      </c>
      <c r="Z62" s="5">
        <f>((Z11-Z23)*$C106)+(Z37*(1-'2 - Create the Solution'!$I$19))</f>
        <v>0</v>
      </c>
      <c r="AA62" s="5">
        <f>((AA11-AA23)*$C106)+(AA37*(1-'2 - Create the Solution'!$I$19))</f>
        <v>0</v>
      </c>
      <c r="AB62" s="5">
        <f>((AB11-AB23)*$C106)+(AB37*(1-'2 - Create the Solution'!$I$19))</f>
        <v>0</v>
      </c>
      <c r="AC62" s="5">
        <f>((AC11-AC23)*$C106)+(AC37*(1-'2 - Create the Solution'!$I$19))</f>
        <v>0</v>
      </c>
      <c r="AD62" s="5">
        <f>((AD11-AD23)*$C106)+(AD37*(1-'2 - Create the Solution'!$I$19))</f>
        <v>0</v>
      </c>
      <c r="AE62" s="5">
        <f>((AE11-AE23)*$C106)+(AE37*(1-'2 - Create the Solution'!$I$19))</f>
        <v>0</v>
      </c>
      <c r="AF62" s="5">
        <f>((AF11-AF23)*$C106)+(AF37*(1-'2 - Create the Solution'!$I$19))</f>
        <v>0</v>
      </c>
      <c r="AG62" s="5">
        <f>((AG11-AG23)*$C106)+(AG37*(1-'2 - Create the Solution'!$I$19))</f>
        <v>0</v>
      </c>
      <c r="AH62" s="5">
        <f>((AH11-AH23)*$C106)+(AH37*(1-'2 - Create the Solution'!$I$19))</f>
        <v>0</v>
      </c>
      <c r="AI62" s="5">
        <f>((AI11-AI23)*$C106)+(AI37*(1-'2 - Create the Solution'!$I$19))</f>
        <v>0</v>
      </c>
      <c r="AJ62" s="5">
        <f>((AJ11-AJ23)*$C106)+(AJ37*(1-'2 - Create the Solution'!$I$19))</f>
        <v>0</v>
      </c>
      <c r="AK62" s="5">
        <f>((AK11-AK23)*$C106)+(AK37*(1-'2 - Create the Solution'!$I$19))</f>
        <v>0</v>
      </c>
      <c r="AL62" s="5">
        <f>((AL11-AL23)*$C106)+(AL37*(1-'2 - Create the Solution'!$I$19))</f>
        <v>0</v>
      </c>
      <c r="AM62" s="5">
        <f>((AM11-AM23)*$C106)+(AM37*(1-'2 - Create the Solution'!$I$19))</f>
        <v>0</v>
      </c>
      <c r="AN62" s="5">
        <f>((AN11-AN23)*$C106)+(AN37*(1-'2 - Create the Solution'!$I$19))</f>
        <v>0</v>
      </c>
      <c r="AO62" s="5">
        <f>((AO11-AO23)*$C106)+(AO37*(1-'2 - Create the Solution'!$I$19))</f>
        <v>0</v>
      </c>
      <c r="AP62" s="5">
        <f>((AP11-AP23)*$C106)+(AP37*(1-'2 - Create the Solution'!$I$19))</f>
        <v>0</v>
      </c>
      <c r="AQ62" s="5">
        <f>((AQ11-AQ23)*$C106)+(AQ37*(1-'2 - Create the Solution'!$I$19))</f>
        <v>0</v>
      </c>
      <c r="AR62" s="5">
        <f>((AR11-AR23)*$C106)+(AR37*(1-'2 - Create the Solution'!$I$19))</f>
        <v>0</v>
      </c>
      <c r="AS62" s="5">
        <f>((AS11-AS23)*$C106)+(AS37*(1-'2 - Create the Solution'!$I$19))</f>
        <v>0</v>
      </c>
      <c r="AT62" s="5">
        <f>((AT11-AT23)*$C106)+(AT37*(1-'2 - Create the Solution'!$I$19))</f>
        <v>0</v>
      </c>
      <c r="AU62" s="5">
        <f>((AU11-AU23)*$C106)+(AU37*(1-'2 - Create the Solution'!$I$19))</f>
        <v>0</v>
      </c>
      <c r="AV62" s="5">
        <f>((AV11-AV23)*$C106)+(AV37*(1-'2 - Create the Solution'!$I$19))</f>
        <v>0</v>
      </c>
      <c r="AW62" s="5">
        <f>((AW11-AW23)*$C106)+(AW37*(1-'2 - Create the Solution'!$I$19))</f>
        <v>0</v>
      </c>
      <c r="AX62" s="5">
        <f>((AX11-AX23)*$C106)+(AX37*(1-'2 - Create the Solution'!$I$19))</f>
        <v>0</v>
      </c>
      <c r="AY62" s="5">
        <f>((AY11-AY23)*$C106)+(AY37*(1-'2 - Create the Solution'!$I$19))</f>
        <v>0</v>
      </c>
      <c r="AZ62" s="5">
        <f>((AZ11-AZ23)*$C106)+(AZ37*(1-'2 - Create the Solution'!$I$19))</f>
        <v>0</v>
      </c>
      <c r="BA62" s="5">
        <f>((BA11-BA23)*$C106)+(BA37*(1-'2 - Create the Solution'!$I$19))</f>
        <v>0</v>
      </c>
      <c r="BB62" s="5">
        <f>((BB11-BB23)*$C106)+(BB37*(1-'2 - Create the Solution'!$I$19))</f>
        <v>0</v>
      </c>
      <c r="BC62" s="5">
        <f>((BC11-BC23)*$C106)+(BC37*(1-'2 - Create the Solution'!$I$19))</f>
        <v>0</v>
      </c>
      <c r="BD62" s="5">
        <f>((BD11-BD23)*$C106)+(BD37*(1-'2 - Create the Solution'!$I$19))</f>
        <v>0</v>
      </c>
      <c r="BE62" s="5">
        <f>((BE11-BE23)*$C106)+(BE37*(1-'2 - Create the Solution'!$I$19))</f>
        <v>0</v>
      </c>
      <c r="BF62" s="5">
        <f>((BF11-BF23)*$C106)+(BF37*(1-'2 - Create the Solution'!$I$19))</f>
        <v>0</v>
      </c>
      <c r="BG62" s="5">
        <f>((BG11-BG23)*$C106)+(BG37*(1-'2 - Create the Solution'!$I$19))</f>
        <v>0</v>
      </c>
      <c r="BH62" s="5">
        <f>((BH11-BH23)*$C106)+(BH37*(1-'2 - Create the Solution'!$I$19))</f>
        <v>0</v>
      </c>
      <c r="BI62" s="5">
        <f>((BI11-BI23)*$C106)+(BI37*(1-'2 - Create the Solution'!$I$19))</f>
        <v>0</v>
      </c>
      <c r="BJ62" s="5">
        <f>((BJ11-BJ23)*$C106)+(BJ37*(1-'2 - Create the Solution'!$I$19))</f>
        <v>0</v>
      </c>
      <c r="BK62" s="5">
        <f t="shared" si="18"/>
        <v>0</v>
      </c>
    </row>
    <row r="63" spans="1:63" hidden="1" x14ac:dyDescent="0.6">
      <c r="A63" s="162"/>
      <c r="B63" s="2">
        <f>'2 - Create the Solution'!B12</f>
        <v>0</v>
      </c>
      <c r="C63" s="5">
        <f>(C12*$C107)+(C38*(1-'2 - Create the Solution'!$I$19))</f>
        <v>0</v>
      </c>
      <c r="D63" s="5">
        <f>(D12*$C107)+(D38*(1-'2 - Create the Solution'!$I$19))</f>
        <v>0</v>
      </c>
      <c r="E63" s="5">
        <f>(E12*$C107)+(E38*(1-'2 - Create the Solution'!$I$19))</f>
        <v>0</v>
      </c>
      <c r="F63" s="5">
        <f>(F12*$C107)+(F38*(1-'2 - Create the Solution'!$I$19))</f>
        <v>0</v>
      </c>
      <c r="G63" s="5">
        <f>(G12*$C107)+(G38*(1-'2 - Create the Solution'!$I$19))</f>
        <v>0</v>
      </c>
      <c r="H63" s="5">
        <f>(H12*$C107)+(H38*(1-'2 - Create the Solution'!$I$19))</f>
        <v>0</v>
      </c>
      <c r="I63" s="5">
        <f>(I12*$C107)+(I38*(1-'2 - Create the Solution'!$I$19))</f>
        <v>0</v>
      </c>
      <c r="J63" s="5">
        <f>(J12*$C107)+(J38*(1-'2 - Create the Solution'!$I$19))</f>
        <v>0</v>
      </c>
      <c r="K63" s="5">
        <f>(K12*$C107)+(K38*(1-'2 - Create the Solution'!$I$19))</f>
        <v>0</v>
      </c>
      <c r="L63" s="5">
        <f>(L12*$C107)+(L38*(1-'2 - Create the Solution'!$I$19))</f>
        <v>0</v>
      </c>
      <c r="M63" s="5">
        <f>(M12*$C107)+(M38*(1-'2 - Create the Solution'!$I$19))</f>
        <v>0</v>
      </c>
      <c r="N63" s="5">
        <f>(N12*$C107)+(N38*(1-'2 - Create the Solution'!$I$19))</f>
        <v>0</v>
      </c>
      <c r="O63" s="5">
        <f>((O12-O24)*$C107)+(O38*(1-'2 - Create the Solution'!$I$19))</f>
        <v>0</v>
      </c>
      <c r="P63" s="5">
        <f>((P12-P24)*$C107)+(P38*(1-'2 - Create the Solution'!$I$19))</f>
        <v>0</v>
      </c>
      <c r="Q63" s="5">
        <f>((Q12-Q24)*$C107)+(Q38*(1-'2 - Create the Solution'!$I$19))</f>
        <v>0</v>
      </c>
      <c r="R63" s="5">
        <f>((R12-R24)*$C107)+(R38*(1-'2 - Create the Solution'!$I$19))</f>
        <v>0</v>
      </c>
      <c r="S63" s="5">
        <f>((S12-S24)*$C107)+(S38*(1-'2 - Create the Solution'!$I$19))</f>
        <v>0</v>
      </c>
      <c r="T63" s="5">
        <f>((T12-T24)*$C107)+(T38*(1-'2 - Create the Solution'!$I$19))</f>
        <v>0</v>
      </c>
      <c r="U63" s="5">
        <f>((U12-U24)*$C107)+(U38*(1-'2 - Create the Solution'!$I$19))</f>
        <v>0</v>
      </c>
      <c r="V63" s="5">
        <f>((V12-V24)*$C107)+(V38*(1-'2 - Create the Solution'!$I$19))</f>
        <v>0</v>
      </c>
      <c r="W63" s="5">
        <f>((W12-W24)*$C107)+(W38*(1-'2 - Create the Solution'!$I$19))</f>
        <v>0</v>
      </c>
      <c r="X63" s="5">
        <f>((X12-X24)*$C107)+(X38*(1-'2 - Create the Solution'!$I$19))</f>
        <v>0</v>
      </c>
      <c r="Y63" s="5">
        <f>((Y12-Y24)*$C107)+(Y38*(1-'2 - Create the Solution'!$I$19))</f>
        <v>0</v>
      </c>
      <c r="Z63" s="5">
        <f>((Z12-Z24)*$C107)+(Z38*(1-'2 - Create the Solution'!$I$19))</f>
        <v>0</v>
      </c>
      <c r="AA63" s="5">
        <f>((AA12-AA24)*$C107)+(AA38*(1-'2 - Create the Solution'!$I$19))</f>
        <v>0</v>
      </c>
      <c r="AB63" s="5">
        <f>((AB12-AB24)*$C107)+(AB38*(1-'2 - Create the Solution'!$I$19))</f>
        <v>0</v>
      </c>
      <c r="AC63" s="5">
        <f>((AC12-AC24)*$C107)+(AC38*(1-'2 - Create the Solution'!$I$19))</f>
        <v>0</v>
      </c>
      <c r="AD63" s="5">
        <f>((AD12-AD24)*$C107)+(AD38*(1-'2 - Create the Solution'!$I$19))</f>
        <v>0</v>
      </c>
      <c r="AE63" s="5">
        <f>((AE12-AE24)*$C107)+(AE38*(1-'2 - Create the Solution'!$I$19))</f>
        <v>0</v>
      </c>
      <c r="AF63" s="5">
        <f>((AF12-AF24)*$C107)+(AF38*(1-'2 - Create the Solution'!$I$19))</f>
        <v>0</v>
      </c>
      <c r="AG63" s="5">
        <f>((AG12-AG24)*$C107)+(AG38*(1-'2 - Create the Solution'!$I$19))</f>
        <v>0</v>
      </c>
      <c r="AH63" s="5">
        <f>((AH12-AH24)*$C107)+(AH38*(1-'2 - Create the Solution'!$I$19))</f>
        <v>0</v>
      </c>
      <c r="AI63" s="5">
        <f>((AI12-AI24)*$C107)+(AI38*(1-'2 - Create the Solution'!$I$19))</f>
        <v>0</v>
      </c>
      <c r="AJ63" s="5">
        <f>((AJ12-AJ24)*$C107)+(AJ38*(1-'2 - Create the Solution'!$I$19))</f>
        <v>0</v>
      </c>
      <c r="AK63" s="5">
        <f>((AK12-AK24)*$C107)+(AK38*(1-'2 - Create the Solution'!$I$19))</f>
        <v>0</v>
      </c>
      <c r="AL63" s="5">
        <f>((AL12-AL24)*$C107)+(AL38*(1-'2 - Create the Solution'!$I$19))</f>
        <v>0</v>
      </c>
      <c r="AM63" s="5">
        <f>((AM12-AM24)*$C107)+(AM38*(1-'2 - Create the Solution'!$I$19))</f>
        <v>0</v>
      </c>
      <c r="AN63" s="5">
        <f>((AN12-AN24)*$C107)+(AN38*(1-'2 - Create the Solution'!$I$19))</f>
        <v>0</v>
      </c>
      <c r="AO63" s="5">
        <f>((AO12-AO24)*$C107)+(AO38*(1-'2 - Create the Solution'!$I$19))</f>
        <v>0</v>
      </c>
      <c r="AP63" s="5">
        <f>((AP12-AP24)*$C107)+(AP38*(1-'2 - Create the Solution'!$I$19))</f>
        <v>0</v>
      </c>
      <c r="AQ63" s="5">
        <f>((AQ12-AQ24)*$C107)+(AQ38*(1-'2 - Create the Solution'!$I$19))</f>
        <v>0</v>
      </c>
      <c r="AR63" s="5">
        <f>((AR12-AR24)*$C107)+(AR38*(1-'2 - Create the Solution'!$I$19))</f>
        <v>0</v>
      </c>
      <c r="AS63" s="5">
        <f>((AS12-AS24)*$C107)+(AS38*(1-'2 - Create the Solution'!$I$19))</f>
        <v>0</v>
      </c>
      <c r="AT63" s="5">
        <f>((AT12-AT24)*$C107)+(AT38*(1-'2 - Create the Solution'!$I$19))</f>
        <v>0</v>
      </c>
      <c r="AU63" s="5">
        <f>((AU12-AU24)*$C107)+(AU38*(1-'2 - Create the Solution'!$I$19))</f>
        <v>0</v>
      </c>
      <c r="AV63" s="5">
        <f>((AV12-AV24)*$C107)+(AV38*(1-'2 - Create the Solution'!$I$19))</f>
        <v>0</v>
      </c>
      <c r="AW63" s="5">
        <f>((AW12-AW24)*$C107)+(AW38*(1-'2 - Create the Solution'!$I$19))</f>
        <v>0</v>
      </c>
      <c r="AX63" s="5">
        <f>((AX12-AX24)*$C107)+(AX38*(1-'2 - Create the Solution'!$I$19))</f>
        <v>0</v>
      </c>
      <c r="AY63" s="5">
        <f>((AY12-AY24)*$C107)+(AY38*(1-'2 - Create the Solution'!$I$19))</f>
        <v>0</v>
      </c>
      <c r="AZ63" s="5">
        <f>((AZ12-AZ24)*$C107)+(AZ38*(1-'2 - Create the Solution'!$I$19))</f>
        <v>0</v>
      </c>
      <c r="BA63" s="5">
        <f>((BA12-BA24)*$C107)+(BA38*(1-'2 - Create the Solution'!$I$19))</f>
        <v>0</v>
      </c>
      <c r="BB63" s="5">
        <f>((BB12-BB24)*$C107)+(BB38*(1-'2 - Create the Solution'!$I$19))</f>
        <v>0</v>
      </c>
      <c r="BC63" s="5">
        <f>((BC12-BC24)*$C107)+(BC38*(1-'2 - Create the Solution'!$I$19))</f>
        <v>0</v>
      </c>
      <c r="BD63" s="5">
        <f>((BD12-BD24)*$C107)+(BD38*(1-'2 - Create the Solution'!$I$19))</f>
        <v>0</v>
      </c>
      <c r="BE63" s="5">
        <f>((BE12-BE24)*$C107)+(BE38*(1-'2 - Create the Solution'!$I$19))</f>
        <v>0</v>
      </c>
      <c r="BF63" s="5">
        <f>((BF12-BF24)*$C107)+(BF38*(1-'2 - Create the Solution'!$I$19))</f>
        <v>0</v>
      </c>
      <c r="BG63" s="5">
        <f>((BG12-BG24)*$C107)+(BG38*(1-'2 - Create the Solution'!$I$19))</f>
        <v>0</v>
      </c>
      <c r="BH63" s="5">
        <f>((BH12-BH24)*$C107)+(BH38*(1-'2 - Create the Solution'!$I$19))</f>
        <v>0</v>
      </c>
      <c r="BI63" s="5">
        <f>((BI12-BI24)*$C107)+(BI38*(1-'2 - Create the Solution'!$I$19))</f>
        <v>0</v>
      </c>
      <c r="BJ63" s="5">
        <f>((BJ12-BJ24)*$C107)+(BJ38*(1-'2 - Create the Solution'!$I$19))</f>
        <v>0</v>
      </c>
      <c r="BK63" s="5">
        <f t="shared" si="18"/>
        <v>0</v>
      </c>
    </row>
    <row r="64" spans="1:63" hidden="1" x14ac:dyDescent="0.6">
      <c r="A64" s="162"/>
      <c r="B64" s="2">
        <f>'2 - Create the Solution'!B13</f>
        <v>0</v>
      </c>
      <c r="C64" s="5">
        <f>(C13*$C108)+(C39*(1-'2 - Create the Solution'!$I$19))</f>
        <v>0</v>
      </c>
      <c r="D64" s="5">
        <f>(D13*$C108)+(D39*(1-'2 - Create the Solution'!$I$19))</f>
        <v>0</v>
      </c>
      <c r="E64" s="5">
        <f>(E13*$C108)+(E39*(1-'2 - Create the Solution'!$I$19))</f>
        <v>0</v>
      </c>
      <c r="F64" s="5">
        <f>(F13*$C108)+(F39*(1-'2 - Create the Solution'!$I$19))</f>
        <v>0</v>
      </c>
      <c r="G64" s="5">
        <f>(G13*$C108)+(G39*(1-'2 - Create the Solution'!$I$19))</f>
        <v>0</v>
      </c>
      <c r="H64" s="5">
        <f>(H13*$C108)+(H39*(1-'2 - Create the Solution'!$I$19))</f>
        <v>0</v>
      </c>
      <c r="I64" s="5">
        <f>(I13*$C108)+(I39*(1-'2 - Create the Solution'!$I$19))</f>
        <v>0</v>
      </c>
      <c r="J64" s="5">
        <f>(J13*$C108)+(J39*(1-'2 - Create the Solution'!$I$19))</f>
        <v>0</v>
      </c>
      <c r="K64" s="5">
        <f>(K13*$C108)+(K39*(1-'2 - Create the Solution'!$I$19))</f>
        <v>0</v>
      </c>
      <c r="L64" s="5">
        <f>(L13*$C108)+(L39*(1-'2 - Create the Solution'!$I$19))</f>
        <v>0</v>
      </c>
      <c r="M64" s="5">
        <f>(M13*$C108)+(M39*(1-'2 - Create the Solution'!$I$19))</f>
        <v>0</v>
      </c>
      <c r="N64" s="5">
        <f>(N13*$C108)+(N39*(1-'2 - Create the Solution'!$I$19))</f>
        <v>0</v>
      </c>
      <c r="O64" s="5">
        <f>((O13-O25)*$C108)+(O39*(1-'2 - Create the Solution'!$I$19))</f>
        <v>0</v>
      </c>
      <c r="P64" s="5">
        <f>((P13-P25)*$C108)+(P39*(1-'2 - Create the Solution'!$I$19))</f>
        <v>0</v>
      </c>
      <c r="Q64" s="5">
        <f>((Q13-Q25)*$C108)+(Q39*(1-'2 - Create the Solution'!$I$19))</f>
        <v>0</v>
      </c>
      <c r="R64" s="5">
        <f>((R13-R25)*$C108)+(R39*(1-'2 - Create the Solution'!$I$19))</f>
        <v>0</v>
      </c>
      <c r="S64" s="5">
        <f>((S13-S25)*$C108)+(S39*(1-'2 - Create the Solution'!$I$19))</f>
        <v>0</v>
      </c>
      <c r="T64" s="5">
        <f>((T13-T25)*$C108)+(T39*(1-'2 - Create the Solution'!$I$19))</f>
        <v>0</v>
      </c>
      <c r="U64" s="5">
        <f>((U13-U25)*$C108)+(U39*(1-'2 - Create the Solution'!$I$19))</f>
        <v>0</v>
      </c>
      <c r="V64" s="5">
        <f>((V13-V25)*$C108)+(V39*(1-'2 - Create the Solution'!$I$19))</f>
        <v>0</v>
      </c>
      <c r="W64" s="5">
        <f>((W13-W25)*$C108)+(W39*(1-'2 - Create the Solution'!$I$19))</f>
        <v>0</v>
      </c>
      <c r="X64" s="5">
        <f>((X13-X25)*$C108)+(X39*(1-'2 - Create the Solution'!$I$19))</f>
        <v>0</v>
      </c>
      <c r="Y64" s="5">
        <f>((Y13-Y25)*$C108)+(Y39*(1-'2 - Create the Solution'!$I$19))</f>
        <v>0</v>
      </c>
      <c r="Z64" s="5">
        <f>((Z13-Z25)*$C108)+(Z39*(1-'2 - Create the Solution'!$I$19))</f>
        <v>0</v>
      </c>
      <c r="AA64" s="5">
        <f>((AA13-AA25)*$C108)+(AA39*(1-'2 - Create the Solution'!$I$19))</f>
        <v>0</v>
      </c>
      <c r="AB64" s="5">
        <f>((AB13-AB25)*$C108)+(AB39*(1-'2 - Create the Solution'!$I$19))</f>
        <v>0</v>
      </c>
      <c r="AC64" s="5">
        <f>((AC13-AC25)*$C108)+(AC39*(1-'2 - Create the Solution'!$I$19))</f>
        <v>0</v>
      </c>
      <c r="AD64" s="5">
        <f>((AD13-AD25)*$C108)+(AD39*(1-'2 - Create the Solution'!$I$19))</f>
        <v>0</v>
      </c>
      <c r="AE64" s="5">
        <f>((AE13-AE25)*$C108)+(AE39*(1-'2 - Create the Solution'!$I$19))</f>
        <v>0</v>
      </c>
      <c r="AF64" s="5">
        <f>((AF13-AF25)*$C108)+(AF39*(1-'2 - Create the Solution'!$I$19))</f>
        <v>0</v>
      </c>
      <c r="AG64" s="5">
        <f>((AG13-AG25)*$C108)+(AG39*(1-'2 - Create the Solution'!$I$19))</f>
        <v>0</v>
      </c>
      <c r="AH64" s="5">
        <f>((AH13-AH25)*$C108)+(AH39*(1-'2 - Create the Solution'!$I$19))</f>
        <v>0</v>
      </c>
      <c r="AI64" s="5">
        <f>((AI13-AI25)*$C108)+(AI39*(1-'2 - Create the Solution'!$I$19))</f>
        <v>0</v>
      </c>
      <c r="AJ64" s="5">
        <f>((AJ13-AJ25)*$C108)+(AJ39*(1-'2 - Create the Solution'!$I$19))</f>
        <v>0</v>
      </c>
      <c r="AK64" s="5">
        <f>((AK13-AK25)*$C108)+(AK39*(1-'2 - Create the Solution'!$I$19))</f>
        <v>0</v>
      </c>
      <c r="AL64" s="5">
        <f>((AL13-AL25)*$C108)+(AL39*(1-'2 - Create the Solution'!$I$19))</f>
        <v>0</v>
      </c>
      <c r="AM64" s="5">
        <f>((AM13-AM25)*$C108)+(AM39*(1-'2 - Create the Solution'!$I$19))</f>
        <v>0</v>
      </c>
      <c r="AN64" s="5">
        <f>((AN13-AN25)*$C108)+(AN39*(1-'2 - Create the Solution'!$I$19))</f>
        <v>0</v>
      </c>
      <c r="AO64" s="5">
        <f>((AO13-AO25)*$C108)+(AO39*(1-'2 - Create the Solution'!$I$19))</f>
        <v>0</v>
      </c>
      <c r="AP64" s="5">
        <f>((AP13-AP25)*$C108)+(AP39*(1-'2 - Create the Solution'!$I$19))</f>
        <v>0</v>
      </c>
      <c r="AQ64" s="5">
        <f>((AQ13-AQ25)*$C108)+(AQ39*(1-'2 - Create the Solution'!$I$19))</f>
        <v>0</v>
      </c>
      <c r="AR64" s="5">
        <f>((AR13-AR25)*$C108)+(AR39*(1-'2 - Create the Solution'!$I$19))</f>
        <v>0</v>
      </c>
      <c r="AS64" s="5">
        <f>((AS13-AS25)*$C108)+(AS39*(1-'2 - Create the Solution'!$I$19))</f>
        <v>0</v>
      </c>
      <c r="AT64" s="5">
        <f>((AT13-AT25)*$C108)+(AT39*(1-'2 - Create the Solution'!$I$19))</f>
        <v>0</v>
      </c>
      <c r="AU64" s="5">
        <f>((AU13-AU25)*$C108)+(AU39*(1-'2 - Create the Solution'!$I$19))</f>
        <v>0</v>
      </c>
      <c r="AV64" s="5">
        <f>((AV13-AV25)*$C108)+(AV39*(1-'2 - Create the Solution'!$I$19))</f>
        <v>0</v>
      </c>
      <c r="AW64" s="5">
        <f>((AW13-AW25)*$C108)+(AW39*(1-'2 - Create the Solution'!$I$19))</f>
        <v>0</v>
      </c>
      <c r="AX64" s="5">
        <f>((AX13-AX25)*$C108)+(AX39*(1-'2 - Create the Solution'!$I$19))</f>
        <v>0</v>
      </c>
      <c r="AY64" s="5">
        <f>((AY13-AY25)*$C108)+(AY39*(1-'2 - Create the Solution'!$I$19))</f>
        <v>0</v>
      </c>
      <c r="AZ64" s="5">
        <f>((AZ13-AZ25)*$C108)+(AZ39*(1-'2 - Create the Solution'!$I$19))</f>
        <v>0</v>
      </c>
      <c r="BA64" s="5">
        <f>((BA13-BA25)*$C108)+(BA39*(1-'2 - Create the Solution'!$I$19))</f>
        <v>0</v>
      </c>
      <c r="BB64" s="5">
        <f>((BB13-BB25)*$C108)+(BB39*(1-'2 - Create the Solution'!$I$19))</f>
        <v>0</v>
      </c>
      <c r="BC64" s="5">
        <f>((BC13-BC25)*$C108)+(BC39*(1-'2 - Create the Solution'!$I$19))</f>
        <v>0</v>
      </c>
      <c r="BD64" s="5">
        <f>((BD13-BD25)*$C108)+(BD39*(1-'2 - Create the Solution'!$I$19))</f>
        <v>0</v>
      </c>
      <c r="BE64" s="5">
        <f>((BE13-BE25)*$C108)+(BE39*(1-'2 - Create the Solution'!$I$19))</f>
        <v>0</v>
      </c>
      <c r="BF64" s="5">
        <f>((BF13-BF25)*$C108)+(BF39*(1-'2 - Create the Solution'!$I$19))</f>
        <v>0</v>
      </c>
      <c r="BG64" s="5">
        <f>((BG13-BG25)*$C108)+(BG39*(1-'2 - Create the Solution'!$I$19))</f>
        <v>0</v>
      </c>
      <c r="BH64" s="5">
        <f>((BH13-BH25)*$C108)+(BH39*(1-'2 - Create the Solution'!$I$19))</f>
        <v>0</v>
      </c>
      <c r="BI64" s="5">
        <f>((BI13-BI25)*$C108)+(BI39*(1-'2 - Create the Solution'!$I$19))</f>
        <v>0</v>
      </c>
      <c r="BJ64" s="5">
        <f>((BJ13-BJ25)*$C108)+(BJ39*(1-'2 - Create the Solution'!$I$19))</f>
        <v>0</v>
      </c>
      <c r="BK64" s="5">
        <f t="shared" si="18"/>
        <v>0</v>
      </c>
    </row>
    <row r="65" spans="1:64" hidden="1" x14ac:dyDescent="0.6">
      <c r="A65" s="162"/>
      <c r="B65" s="2">
        <f>'2 - Create the Solution'!B14</f>
        <v>0</v>
      </c>
      <c r="C65" s="5">
        <f>(C14*$C109)+(C40*(1-'2 - Create the Solution'!$I$19))</f>
        <v>0</v>
      </c>
      <c r="D65" s="5">
        <f>(D14*$C109)+(D40*(1-'2 - Create the Solution'!$I$19))</f>
        <v>0</v>
      </c>
      <c r="E65" s="5">
        <f>(E14*$C109)+(E40*(1-'2 - Create the Solution'!$I$19))</f>
        <v>0</v>
      </c>
      <c r="F65" s="5">
        <f>(F14*$C109)+(F40*(1-'2 - Create the Solution'!$I$19))</f>
        <v>0</v>
      </c>
      <c r="G65" s="5">
        <f>(G14*$C109)+(G40*(1-'2 - Create the Solution'!$I$19))</f>
        <v>0</v>
      </c>
      <c r="H65" s="5">
        <f>(H14*$C109)+(H40*(1-'2 - Create the Solution'!$I$19))</f>
        <v>0</v>
      </c>
      <c r="I65" s="5">
        <f>(I14*$C109)+(I40*(1-'2 - Create the Solution'!$I$19))</f>
        <v>0</v>
      </c>
      <c r="J65" s="5">
        <f>(J14*$C109)+(J40*(1-'2 - Create the Solution'!$I$19))</f>
        <v>0</v>
      </c>
      <c r="K65" s="5">
        <f>(K14*$C109)+(K40*(1-'2 - Create the Solution'!$I$19))</f>
        <v>0</v>
      </c>
      <c r="L65" s="5">
        <f>(L14*$C109)+(L40*(1-'2 - Create the Solution'!$I$19))</f>
        <v>0</v>
      </c>
      <c r="M65" s="5">
        <f>(M14*$C109)+(M40*(1-'2 - Create the Solution'!$I$19))</f>
        <v>0</v>
      </c>
      <c r="N65" s="5">
        <f>(N14*$C109)+(N40*(1-'2 - Create the Solution'!$I$19))</f>
        <v>0</v>
      </c>
      <c r="O65" s="5">
        <f>((O14-O26)*$C109)+(O40*(1-'2 - Create the Solution'!$I$19))</f>
        <v>0</v>
      </c>
      <c r="P65" s="5">
        <f>((P14-P26)*$C109)+(P40*(1-'2 - Create the Solution'!$I$19))</f>
        <v>0</v>
      </c>
      <c r="Q65" s="5">
        <f>((Q14-Q26)*$C109)+(Q40*(1-'2 - Create the Solution'!$I$19))</f>
        <v>0</v>
      </c>
      <c r="R65" s="5">
        <f>((R14-R26)*$C109)+(R40*(1-'2 - Create the Solution'!$I$19))</f>
        <v>0</v>
      </c>
      <c r="S65" s="5">
        <f>((S14-S26)*$C109)+(S40*(1-'2 - Create the Solution'!$I$19))</f>
        <v>0</v>
      </c>
      <c r="T65" s="5">
        <f>((T14-T26)*$C109)+(T40*(1-'2 - Create the Solution'!$I$19))</f>
        <v>0</v>
      </c>
      <c r="U65" s="5">
        <f>((U14-U26)*$C109)+(U40*(1-'2 - Create the Solution'!$I$19))</f>
        <v>0</v>
      </c>
      <c r="V65" s="5">
        <f>((V14-V26)*$C109)+(V40*(1-'2 - Create the Solution'!$I$19))</f>
        <v>0</v>
      </c>
      <c r="W65" s="5">
        <f>((W14-W26)*$C109)+(W40*(1-'2 - Create the Solution'!$I$19))</f>
        <v>0</v>
      </c>
      <c r="X65" s="5">
        <f>((X14-X26)*$C109)+(X40*(1-'2 - Create the Solution'!$I$19))</f>
        <v>0</v>
      </c>
      <c r="Y65" s="5">
        <f>((Y14-Y26)*$C109)+(Y40*(1-'2 - Create the Solution'!$I$19))</f>
        <v>0</v>
      </c>
      <c r="Z65" s="5">
        <f>((Z14-Z26)*$C109)+(Z40*(1-'2 - Create the Solution'!$I$19))</f>
        <v>0</v>
      </c>
      <c r="AA65" s="5">
        <f>((AA14-AA26)*$C109)+(AA40*(1-'2 - Create the Solution'!$I$19))</f>
        <v>0</v>
      </c>
      <c r="AB65" s="5">
        <f>((AB14-AB26)*$C109)+(AB40*(1-'2 - Create the Solution'!$I$19))</f>
        <v>0</v>
      </c>
      <c r="AC65" s="5">
        <f>((AC14-AC26)*$C109)+(AC40*(1-'2 - Create the Solution'!$I$19))</f>
        <v>0</v>
      </c>
      <c r="AD65" s="5">
        <f>((AD14-AD26)*$C109)+(AD40*(1-'2 - Create the Solution'!$I$19))</f>
        <v>0</v>
      </c>
      <c r="AE65" s="5">
        <f>((AE14-AE26)*$C109)+(AE40*(1-'2 - Create the Solution'!$I$19))</f>
        <v>0</v>
      </c>
      <c r="AF65" s="5">
        <f>((AF14-AF26)*$C109)+(AF40*(1-'2 - Create the Solution'!$I$19))</f>
        <v>0</v>
      </c>
      <c r="AG65" s="5">
        <f>((AG14-AG26)*$C109)+(AG40*(1-'2 - Create the Solution'!$I$19))</f>
        <v>0</v>
      </c>
      <c r="AH65" s="5">
        <f>((AH14-AH26)*$C109)+(AH40*(1-'2 - Create the Solution'!$I$19))</f>
        <v>0</v>
      </c>
      <c r="AI65" s="5">
        <f>((AI14-AI26)*$C109)+(AI40*(1-'2 - Create the Solution'!$I$19))</f>
        <v>0</v>
      </c>
      <c r="AJ65" s="5">
        <f>((AJ14-AJ26)*$C109)+(AJ40*(1-'2 - Create the Solution'!$I$19))</f>
        <v>0</v>
      </c>
      <c r="AK65" s="5">
        <f>((AK14-AK26)*$C109)+(AK40*(1-'2 - Create the Solution'!$I$19))</f>
        <v>0</v>
      </c>
      <c r="AL65" s="5">
        <f>((AL14-AL26)*$C109)+(AL40*(1-'2 - Create the Solution'!$I$19))</f>
        <v>0</v>
      </c>
      <c r="AM65" s="5">
        <f>((AM14-AM26)*$C109)+(AM40*(1-'2 - Create the Solution'!$I$19))</f>
        <v>0</v>
      </c>
      <c r="AN65" s="5">
        <f>((AN14-AN26)*$C109)+(AN40*(1-'2 - Create the Solution'!$I$19))</f>
        <v>0</v>
      </c>
      <c r="AO65" s="5">
        <f>((AO14-AO26)*$C109)+(AO40*(1-'2 - Create the Solution'!$I$19))</f>
        <v>0</v>
      </c>
      <c r="AP65" s="5">
        <f>((AP14-AP26)*$C109)+(AP40*(1-'2 - Create the Solution'!$I$19))</f>
        <v>0</v>
      </c>
      <c r="AQ65" s="5">
        <f>((AQ14-AQ26)*$C109)+(AQ40*(1-'2 - Create the Solution'!$I$19))</f>
        <v>0</v>
      </c>
      <c r="AR65" s="5">
        <f>((AR14-AR26)*$C109)+(AR40*(1-'2 - Create the Solution'!$I$19))</f>
        <v>0</v>
      </c>
      <c r="AS65" s="5">
        <f>((AS14-AS26)*$C109)+(AS40*(1-'2 - Create the Solution'!$I$19))</f>
        <v>0</v>
      </c>
      <c r="AT65" s="5">
        <f>((AT14-AT26)*$C109)+(AT40*(1-'2 - Create the Solution'!$I$19))</f>
        <v>0</v>
      </c>
      <c r="AU65" s="5">
        <f>((AU14-AU26)*$C109)+(AU40*(1-'2 - Create the Solution'!$I$19))</f>
        <v>0</v>
      </c>
      <c r="AV65" s="5">
        <f>((AV14-AV26)*$C109)+(AV40*(1-'2 - Create the Solution'!$I$19))</f>
        <v>0</v>
      </c>
      <c r="AW65" s="5">
        <f>((AW14-AW26)*$C109)+(AW40*(1-'2 - Create the Solution'!$I$19))</f>
        <v>0</v>
      </c>
      <c r="AX65" s="5">
        <f>((AX14-AX26)*$C109)+(AX40*(1-'2 - Create the Solution'!$I$19))</f>
        <v>0</v>
      </c>
      <c r="AY65" s="5">
        <f>((AY14-AY26)*$C109)+(AY40*(1-'2 - Create the Solution'!$I$19))</f>
        <v>0</v>
      </c>
      <c r="AZ65" s="5">
        <f>((AZ14-AZ26)*$C109)+(AZ40*(1-'2 - Create the Solution'!$I$19))</f>
        <v>0</v>
      </c>
      <c r="BA65" s="5">
        <f>((BA14-BA26)*$C109)+(BA40*(1-'2 - Create the Solution'!$I$19))</f>
        <v>0</v>
      </c>
      <c r="BB65" s="5">
        <f>((BB14-BB26)*$C109)+(BB40*(1-'2 - Create the Solution'!$I$19))</f>
        <v>0</v>
      </c>
      <c r="BC65" s="5">
        <f>((BC14-BC26)*$C109)+(BC40*(1-'2 - Create the Solution'!$I$19))</f>
        <v>0</v>
      </c>
      <c r="BD65" s="5">
        <f>((BD14-BD26)*$C109)+(BD40*(1-'2 - Create the Solution'!$I$19))</f>
        <v>0</v>
      </c>
      <c r="BE65" s="5">
        <f>((BE14-BE26)*$C109)+(BE40*(1-'2 - Create the Solution'!$I$19))</f>
        <v>0</v>
      </c>
      <c r="BF65" s="5">
        <f>((BF14-BF26)*$C109)+(BF40*(1-'2 - Create the Solution'!$I$19))</f>
        <v>0</v>
      </c>
      <c r="BG65" s="5">
        <f>((BG14-BG26)*$C109)+(BG40*(1-'2 - Create the Solution'!$I$19))</f>
        <v>0</v>
      </c>
      <c r="BH65" s="5">
        <f>((BH14-BH26)*$C109)+(BH40*(1-'2 - Create the Solution'!$I$19))</f>
        <v>0</v>
      </c>
      <c r="BI65" s="5">
        <f>((BI14-BI26)*$C109)+(BI40*(1-'2 - Create the Solution'!$I$19))</f>
        <v>0</v>
      </c>
      <c r="BJ65" s="5">
        <f>((BJ14-BJ26)*$C109)+(BJ40*(1-'2 - Create the Solution'!$I$19))</f>
        <v>0</v>
      </c>
      <c r="BK65" s="7">
        <f t="shared" si="18"/>
        <v>0</v>
      </c>
    </row>
    <row r="66" spans="1:64" hidden="1" x14ac:dyDescent="0.6">
      <c r="A66" s="162"/>
      <c r="B66" s="6" t="s">
        <v>5</v>
      </c>
      <c r="C66" s="5">
        <f t="shared" ref="C66:AH66" si="19">SUM(C55:C65)</f>
        <v>4131.25</v>
      </c>
      <c r="D66" s="5">
        <f t="shared" si="19"/>
        <v>881.25000000000011</v>
      </c>
      <c r="E66" s="5">
        <f t="shared" si="19"/>
        <v>1181.25</v>
      </c>
      <c r="F66" s="5">
        <f t="shared" si="19"/>
        <v>1181.25</v>
      </c>
      <c r="G66" s="5">
        <f t="shared" si="19"/>
        <v>1181.25</v>
      </c>
      <c r="H66" s="5">
        <f t="shared" si="19"/>
        <v>3579.1666666666665</v>
      </c>
      <c r="I66" s="5">
        <f t="shared" si="19"/>
        <v>1629.1666666666667</v>
      </c>
      <c r="J66" s="5">
        <f t="shared" si="19"/>
        <v>1629.1666666666667</v>
      </c>
      <c r="K66" s="5">
        <f t="shared" si="19"/>
        <v>1629.1666666666667</v>
      </c>
      <c r="L66" s="5">
        <f t="shared" si="19"/>
        <v>1629.1666666666667</v>
      </c>
      <c r="M66" s="5">
        <f t="shared" si="19"/>
        <v>1629.1666666666667</v>
      </c>
      <c r="N66" s="5">
        <f t="shared" si="19"/>
        <v>1629.1666666666667</v>
      </c>
      <c r="O66" s="5">
        <f t="shared" si="19"/>
        <v>1585.1041666666667</v>
      </c>
      <c r="P66" s="5">
        <f t="shared" si="19"/>
        <v>1585.1041666666667</v>
      </c>
      <c r="Q66" s="5">
        <f t="shared" si="19"/>
        <v>1570.1041666666667</v>
      </c>
      <c r="R66" s="5">
        <f t="shared" si="19"/>
        <v>1570.1041666666667</v>
      </c>
      <c r="S66" s="5">
        <f t="shared" si="19"/>
        <v>1570.1041666666667</v>
      </c>
      <c r="T66" s="5">
        <f t="shared" si="19"/>
        <v>1547.7083333333333</v>
      </c>
      <c r="U66" s="5">
        <f t="shared" si="19"/>
        <v>1547.7083333333333</v>
      </c>
      <c r="V66" s="5">
        <f t="shared" si="19"/>
        <v>1547.7083333333333</v>
      </c>
      <c r="W66" s="5">
        <f t="shared" si="19"/>
        <v>1547.7083333333333</v>
      </c>
      <c r="X66" s="5">
        <f t="shared" si="19"/>
        <v>1547.7083333333333</v>
      </c>
      <c r="Y66" s="5">
        <f t="shared" si="19"/>
        <v>1547.7083333333333</v>
      </c>
      <c r="Z66" s="5">
        <f t="shared" si="19"/>
        <v>1547.7083333333333</v>
      </c>
      <c r="AA66" s="5">
        <f t="shared" si="19"/>
        <v>1547.7083333333333</v>
      </c>
      <c r="AB66" s="5">
        <f t="shared" si="19"/>
        <v>1547.7083333333333</v>
      </c>
      <c r="AC66" s="5">
        <f t="shared" si="19"/>
        <v>1547.7083333333333</v>
      </c>
      <c r="AD66" s="5">
        <f t="shared" si="19"/>
        <v>1547.7083333333333</v>
      </c>
      <c r="AE66" s="5">
        <f t="shared" si="19"/>
        <v>1547.7083333333333</v>
      </c>
      <c r="AF66" s="5">
        <f t="shared" si="19"/>
        <v>1547.7083333333333</v>
      </c>
      <c r="AG66" s="5">
        <f t="shared" si="19"/>
        <v>1547.7083333333333</v>
      </c>
      <c r="AH66" s="5">
        <f t="shared" si="19"/>
        <v>1547.7083333333333</v>
      </c>
      <c r="AI66" s="5">
        <f t="shared" ref="AI66:BJ66" si="20">SUM(AI55:AI65)</f>
        <v>1547.7083333333333</v>
      </c>
      <c r="AJ66" s="5">
        <f t="shared" si="20"/>
        <v>1547.7083333333333</v>
      </c>
      <c r="AK66" s="5">
        <f t="shared" si="20"/>
        <v>1547.7083333333333</v>
      </c>
      <c r="AL66" s="5">
        <f t="shared" si="20"/>
        <v>1547.7083333333333</v>
      </c>
      <c r="AM66" s="5">
        <f t="shared" si="20"/>
        <v>1547.7083333333333</v>
      </c>
      <c r="AN66" s="5">
        <f t="shared" si="20"/>
        <v>1547.7083333333333</v>
      </c>
      <c r="AO66" s="5">
        <f t="shared" si="20"/>
        <v>1547.7083333333333</v>
      </c>
      <c r="AP66" s="5">
        <f t="shared" si="20"/>
        <v>1547.7083333333333</v>
      </c>
      <c r="AQ66" s="5">
        <f t="shared" si="20"/>
        <v>1547.7083333333333</v>
      </c>
      <c r="AR66" s="5">
        <f t="shared" si="20"/>
        <v>1547.7083333333333</v>
      </c>
      <c r="AS66" s="5">
        <f t="shared" si="20"/>
        <v>1547.7083333333333</v>
      </c>
      <c r="AT66" s="5">
        <f t="shared" si="20"/>
        <v>1547.7083333333333</v>
      </c>
      <c r="AU66" s="5">
        <f t="shared" si="20"/>
        <v>1547.7083333333333</v>
      </c>
      <c r="AV66" s="5">
        <f t="shared" si="20"/>
        <v>1547.7083333333333</v>
      </c>
      <c r="AW66" s="5">
        <f t="shared" si="20"/>
        <v>1547.7083333333333</v>
      </c>
      <c r="AX66" s="5">
        <f t="shared" si="20"/>
        <v>1547.7083333333333</v>
      </c>
      <c r="AY66" s="5">
        <f t="shared" si="20"/>
        <v>1547.7083333333333</v>
      </c>
      <c r="AZ66" s="5">
        <f t="shared" si="20"/>
        <v>1547.7083333333333</v>
      </c>
      <c r="BA66" s="5">
        <f t="shared" si="20"/>
        <v>1547.7083333333333</v>
      </c>
      <c r="BB66" s="5">
        <f t="shared" si="20"/>
        <v>1547.7083333333333</v>
      </c>
      <c r="BC66" s="5">
        <f t="shared" si="20"/>
        <v>1547.7083333333333</v>
      </c>
      <c r="BD66" s="5">
        <f t="shared" si="20"/>
        <v>1547.7083333333333</v>
      </c>
      <c r="BE66" s="5">
        <f t="shared" si="20"/>
        <v>1547.7083333333333</v>
      </c>
      <c r="BF66" s="5">
        <f t="shared" si="20"/>
        <v>1547.7083333333333</v>
      </c>
      <c r="BG66" s="5">
        <f t="shared" si="20"/>
        <v>1547.7083333333333</v>
      </c>
      <c r="BH66" s="5">
        <f t="shared" si="20"/>
        <v>1547.7083333333333</v>
      </c>
      <c r="BI66" s="5">
        <f t="shared" si="20"/>
        <v>1547.7083333333333</v>
      </c>
      <c r="BJ66" s="5">
        <f t="shared" si="20"/>
        <v>1547.7083333333333</v>
      </c>
      <c r="BK66" s="5">
        <f t="shared" si="18"/>
        <v>96342.395833333299</v>
      </c>
    </row>
    <row r="67" spans="1:64" hidden="1" x14ac:dyDescent="0.6"/>
    <row r="68" spans="1:64" hidden="1" x14ac:dyDescent="0.6">
      <c r="B68" s="6" t="s">
        <v>7</v>
      </c>
      <c r="C68" s="5">
        <f>C53-C66</f>
        <v>2243.75</v>
      </c>
      <c r="D68" s="5">
        <f t="shared" ref="D68:BJ68" si="21">D53-D66</f>
        <v>493.74999999999989</v>
      </c>
      <c r="E68" s="5">
        <f t="shared" si="21"/>
        <v>568.75</v>
      </c>
      <c r="F68" s="5">
        <f t="shared" si="21"/>
        <v>568.75</v>
      </c>
      <c r="G68" s="5">
        <f t="shared" si="21"/>
        <v>568.75</v>
      </c>
      <c r="H68" s="5">
        <f t="shared" si="21"/>
        <v>1795.8333333333335</v>
      </c>
      <c r="I68" s="5">
        <f t="shared" si="21"/>
        <v>745.83333333333326</v>
      </c>
      <c r="J68" s="5">
        <f t="shared" si="21"/>
        <v>745.83333333333326</v>
      </c>
      <c r="K68" s="5">
        <f t="shared" si="21"/>
        <v>745.83333333333326</v>
      </c>
      <c r="L68" s="5">
        <f t="shared" si="21"/>
        <v>745.83333333333326</v>
      </c>
      <c r="M68" s="5">
        <f t="shared" si="21"/>
        <v>745.83333333333326</v>
      </c>
      <c r="N68" s="5">
        <f t="shared" si="21"/>
        <v>745.83333333333326</v>
      </c>
      <c r="O68" s="5">
        <f t="shared" si="21"/>
        <v>721.14583333333326</v>
      </c>
      <c r="P68" s="5">
        <f t="shared" si="21"/>
        <v>721.14583333333326</v>
      </c>
      <c r="Q68" s="5">
        <f t="shared" si="21"/>
        <v>717.39583333333326</v>
      </c>
      <c r="R68" s="5">
        <f t="shared" si="21"/>
        <v>717.39583333333326</v>
      </c>
      <c r="S68" s="5">
        <f t="shared" si="21"/>
        <v>717.39583333333326</v>
      </c>
      <c r="T68" s="5">
        <f t="shared" si="21"/>
        <v>708.54166666666674</v>
      </c>
      <c r="U68" s="5">
        <f t="shared" si="21"/>
        <v>708.54166666666674</v>
      </c>
      <c r="V68" s="5">
        <f t="shared" si="21"/>
        <v>708.54166666666674</v>
      </c>
      <c r="W68" s="5">
        <f t="shared" si="21"/>
        <v>708.54166666666674</v>
      </c>
      <c r="X68" s="5">
        <f t="shared" si="21"/>
        <v>708.54166666666674</v>
      </c>
      <c r="Y68" s="5">
        <f t="shared" si="21"/>
        <v>708.54166666666674</v>
      </c>
      <c r="Z68" s="5">
        <f t="shared" si="21"/>
        <v>708.54166666666674</v>
      </c>
      <c r="AA68" s="5">
        <f t="shared" si="21"/>
        <v>708.54166666666674</v>
      </c>
      <c r="AB68" s="5">
        <f t="shared" si="21"/>
        <v>708.54166666666674</v>
      </c>
      <c r="AC68" s="5">
        <f t="shared" si="21"/>
        <v>708.54166666666674</v>
      </c>
      <c r="AD68" s="5">
        <f t="shared" si="21"/>
        <v>708.54166666666674</v>
      </c>
      <c r="AE68" s="5">
        <f t="shared" si="21"/>
        <v>708.54166666666674</v>
      </c>
      <c r="AF68" s="5">
        <f t="shared" si="21"/>
        <v>708.54166666666674</v>
      </c>
      <c r="AG68" s="5">
        <f t="shared" si="21"/>
        <v>708.54166666666674</v>
      </c>
      <c r="AH68" s="5">
        <f t="shared" si="21"/>
        <v>708.54166666666674</v>
      </c>
      <c r="AI68" s="5">
        <f t="shared" si="21"/>
        <v>708.54166666666674</v>
      </c>
      <c r="AJ68" s="5">
        <f t="shared" si="21"/>
        <v>708.54166666666674</v>
      </c>
      <c r="AK68" s="5">
        <f t="shared" si="21"/>
        <v>708.54166666666674</v>
      </c>
      <c r="AL68" s="5">
        <f t="shared" si="21"/>
        <v>708.54166666666674</v>
      </c>
      <c r="AM68" s="5">
        <f t="shared" si="21"/>
        <v>708.54166666666674</v>
      </c>
      <c r="AN68" s="5">
        <f t="shared" si="21"/>
        <v>708.54166666666674</v>
      </c>
      <c r="AO68" s="5">
        <f t="shared" si="21"/>
        <v>708.54166666666674</v>
      </c>
      <c r="AP68" s="5">
        <f t="shared" si="21"/>
        <v>708.54166666666674</v>
      </c>
      <c r="AQ68" s="5">
        <f t="shared" si="21"/>
        <v>708.54166666666674</v>
      </c>
      <c r="AR68" s="5">
        <f t="shared" si="21"/>
        <v>708.54166666666674</v>
      </c>
      <c r="AS68" s="5">
        <f t="shared" si="21"/>
        <v>708.54166666666674</v>
      </c>
      <c r="AT68" s="5">
        <f t="shared" si="21"/>
        <v>708.54166666666674</v>
      </c>
      <c r="AU68" s="5">
        <f t="shared" si="21"/>
        <v>708.54166666666674</v>
      </c>
      <c r="AV68" s="5">
        <f t="shared" si="21"/>
        <v>708.54166666666674</v>
      </c>
      <c r="AW68" s="5">
        <f t="shared" si="21"/>
        <v>708.54166666666674</v>
      </c>
      <c r="AX68" s="5">
        <f t="shared" si="21"/>
        <v>708.54166666666674</v>
      </c>
      <c r="AY68" s="5">
        <f t="shared" si="21"/>
        <v>708.54166666666674</v>
      </c>
      <c r="AZ68" s="5">
        <f t="shared" si="21"/>
        <v>708.54166666666674</v>
      </c>
      <c r="BA68" s="5">
        <f t="shared" si="21"/>
        <v>708.54166666666674</v>
      </c>
      <c r="BB68" s="5">
        <f t="shared" si="21"/>
        <v>708.54166666666674</v>
      </c>
      <c r="BC68" s="5">
        <f t="shared" si="21"/>
        <v>708.54166666666674</v>
      </c>
      <c r="BD68" s="5">
        <f t="shared" si="21"/>
        <v>708.54166666666674</v>
      </c>
      <c r="BE68" s="5">
        <f t="shared" si="21"/>
        <v>708.54166666666674</v>
      </c>
      <c r="BF68" s="5">
        <f t="shared" si="21"/>
        <v>708.54166666666674</v>
      </c>
      <c r="BG68" s="5">
        <f t="shared" si="21"/>
        <v>708.54166666666674</v>
      </c>
      <c r="BH68" s="5">
        <f t="shared" si="21"/>
        <v>708.54166666666674</v>
      </c>
      <c r="BI68" s="5">
        <f t="shared" si="21"/>
        <v>708.54166666666674</v>
      </c>
      <c r="BJ68" s="5">
        <f t="shared" si="21"/>
        <v>708.54166666666674</v>
      </c>
      <c r="BK68" s="5">
        <f>SUM(C68:BJ68)</f>
        <v>44776.354166666657</v>
      </c>
      <c r="BL68" s="8">
        <f>BK68/BK53</f>
        <v>0.31729556962959676</v>
      </c>
    </row>
    <row r="69" spans="1:64" hidden="1" x14ac:dyDescent="0.6"/>
    <row r="70" spans="1:64" hidden="1" x14ac:dyDescent="0.6">
      <c r="B70" s="6"/>
    </row>
    <row r="71" spans="1:64" hidden="1" x14ac:dyDescent="0.6">
      <c r="B71" s="2" t="str">
        <f>'2 - Create the Solution'!B4</f>
        <v>&lt;Example: Office 365 (E SKU)&gt;</v>
      </c>
      <c r="C71" s="1" t="b">
        <f>AND(SIGN('2 - Create the Solution'!$I4)=1,'2 - Create the Solution'!$I4&lt;='Detailed Calculations'!C$2)</f>
        <v>1</v>
      </c>
      <c r="D71" s="1" t="b">
        <f>AND(SIGN('2 - Create the Solution'!$I4)=1,'2 - Create the Solution'!$I4&lt;='Detailed Calculations'!D$2)</f>
        <v>1</v>
      </c>
      <c r="E71" s="1" t="b">
        <f>AND(SIGN('2 - Create the Solution'!$I4)=1,'2 - Create the Solution'!$I4&lt;='Detailed Calculations'!E$2)</f>
        <v>1</v>
      </c>
      <c r="F71" s="1" t="b">
        <f>AND(SIGN('2 - Create the Solution'!$I4)=1,'2 - Create the Solution'!$I4&lt;='Detailed Calculations'!F$2)</f>
        <v>1</v>
      </c>
      <c r="G71" s="1" t="b">
        <f>AND(SIGN('2 - Create the Solution'!$I4)=1,'2 - Create the Solution'!$I4&lt;='Detailed Calculations'!G$2)</f>
        <v>1</v>
      </c>
      <c r="H71" s="1" t="b">
        <f>AND(SIGN('2 - Create the Solution'!$I4)=1,'2 - Create the Solution'!$I4&lt;='Detailed Calculations'!H$2)</f>
        <v>1</v>
      </c>
      <c r="I71" s="1" t="b">
        <f>AND(SIGN('2 - Create the Solution'!$I4)=1,'2 - Create the Solution'!$I4&lt;='Detailed Calculations'!I$2)</f>
        <v>1</v>
      </c>
      <c r="J71" s="1" t="b">
        <f>AND(SIGN('2 - Create the Solution'!$I4)=1,'2 - Create the Solution'!$I4&lt;='Detailed Calculations'!J$2)</f>
        <v>1</v>
      </c>
      <c r="K71" s="1" t="b">
        <f>AND(SIGN('2 - Create the Solution'!$I4)=1,'2 - Create the Solution'!$I4&lt;='Detailed Calculations'!K$2)</f>
        <v>1</v>
      </c>
      <c r="L71" s="1" t="b">
        <f>AND(SIGN('2 - Create the Solution'!$I4)=1,'2 - Create the Solution'!$I4&lt;='Detailed Calculations'!L$2)</f>
        <v>1</v>
      </c>
      <c r="M71" s="1" t="b">
        <f>AND(SIGN('2 - Create the Solution'!$I4)=1,'2 - Create the Solution'!$I4&lt;='Detailed Calculations'!M$2)</f>
        <v>1</v>
      </c>
      <c r="N71" s="1" t="b">
        <f>AND(SIGN('2 - Create the Solution'!$I4)=1,'2 - Create the Solution'!$I4&lt;='Detailed Calculations'!N$2)</f>
        <v>1</v>
      </c>
      <c r="O71" s="1" t="b">
        <f>AND(SIGN('2 - Create the Solution'!$I4)=1,'2 - Create the Solution'!$I4&lt;='Detailed Calculations'!O$2)</f>
        <v>1</v>
      </c>
      <c r="P71" s="1" t="b">
        <f>AND(SIGN('2 - Create the Solution'!$I4)=1,'2 - Create the Solution'!$I4&lt;='Detailed Calculations'!P$2)</f>
        <v>1</v>
      </c>
      <c r="Q71" s="1" t="b">
        <f>AND(SIGN('2 - Create the Solution'!$I4)=1,'2 - Create the Solution'!$I4&lt;='Detailed Calculations'!Q$2)</f>
        <v>1</v>
      </c>
      <c r="R71" s="1" t="b">
        <f>AND(SIGN('2 - Create the Solution'!$I4)=1,'2 - Create the Solution'!$I4&lt;='Detailed Calculations'!R$2)</f>
        <v>1</v>
      </c>
      <c r="S71" s="1" t="b">
        <f>AND(SIGN('2 - Create the Solution'!$I4)=1,'2 - Create the Solution'!$I4&lt;='Detailed Calculations'!S$2)</f>
        <v>1</v>
      </c>
      <c r="T71" s="1" t="b">
        <f>AND(SIGN('2 - Create the Solution'!$I4)=1,'2 - Create the Solution'!$I4&lt;='Detailed Calculations'!T$2)</f>
        <v>1</v>
      </c>
      <c r="U71" s="1" t="b">
        <f>AND(SIGN('2 - Create the Solution'!$I4)=1,'2 - Create the Solution'!$I4&lt;='Detailed Calculations'!U$2)</f>
        <v>1</v>
      </c>
      <c r="V71" s="1" t="b">
        <f>AND(SIGN('2 - Create the Solution'!$I4)=1,'2 - Create the Solution'!$I4&lt;='Detailed Calculations'!V$2)</f>
        <v>1</v>
      </c>
      <c r="W71" s="1" t="b">
        <f>AND(SIGN('2 - Create the Solution'!$I4)=1,'2 - Create the Solution'!$I4&lt;='Detailed Calculations'!W$2)</f>
        <v>1</v>
      </c>
      <c r="X71" s="1" t="b">
        <f>AND(SIGN('2 - Create the Solution'!$I4)=1,'2 - Create the Solution'!$I4&lt;='Detailed Calculations'!X$2)</f>
        <v>1</v>
      </c>
      <c r="Y71" s="1" t="b">
        <f>AND(SIGN('2 - Create the Solution'!$I4)=1,'2 - Create the Solution'!$I4&lt;='Detailed Calculations'!Y$2)</f>
        <v>1</v>
      </c>
      <c r="Z71" s="1" t="b">
        <f>AND(SIGN('2 - Create the Solution'!$I4)=1,'2 - Create the Solution'!$I4&lt;='Detailed Calculations'!Z$2)</f>
        <v>1</v>
      </c>
      <c r="AA71" s="1" t="b">
        <f>AND(SIGN('2 - Create the Solution'!$I4)=1,'2 - Create the Solution'!$I4&lt;='Detailed Calculations'!AA$2)</f>
        <v>1</v>
      </c>
      <c r="AB71" s="1" t="b">
        <f>AND(SIGN('2 - Create the Solution'!$I4)=1,'2 - Create the Solution'!$I4&lt;='Detailed Calculations'!AB$2)</f>
        <v>1</v>
      </c>
      <c r="AC71" s="1" t="b">
        <f>AND(SIGN('2 - Create the Solution'!$I4)=1,'2 - Create the Solution'!$I4&lt;='Detailed Calculations'!AC$2)</f>
        <v>1</v>
      </c>
      <c r="AD71" s="1" t="b">
        <f>AND(SIGN('2 - Create the Solution'!$I4)=1,'2 - Create the Solution'!$I4&lt;='Detailed Calculations'!AD$2)</f>
        <v>1</v>
      </c>
      <c r="AE71" s="1" t="b">
        <f>AND(SIGN('2 - Create the Solution'!$I4)=1,'2 - Create the Solution'!$I4&lt;='Detailed Calculations'!AE$2)</f>
        <v>1</v>
      </c>
      <c r="AF71" s="1" t="b">
        <f>AND(SIGN('2 - Create the Solution'!$I4)=1,'2 - Create the Solution'!$I4&lt;='Detailed Calculations'!AF$2)</f>
        <v>1</v>
      </c>
      <c r="AG71" s="1" t="b">
        <f>AND(SIGN('2 - Create the Solution'!$I4)=1,'2 - Create the Solution'!$I4&lt;='Detailed Calculations'!AG$2)</f>
        <v>1</v>
      </c>
      <c r="AH71" s="1" t="b">
        <f>AND(SIGN('2 - Create the Solution'!$I4)=1,'2 - Create the Solution'!$I4&lt;='Detailed Calculations'!AH$2)</f>
        <v>1</v>
      </c>
      <c r="AI71" s="1" t="b">
        <f>AND(SIGN('2 - Create the Solution'!$I4)=1,'2 - Create the Solution'!$I4&lt;='Detailed Calculations'!AI$2)</f>
        <v>1</v>
      </c>
      <c r="AJ71" s="1" t="b">
        <f>AND(SIGN('2 - Create the Solution'!$I4)=1,'2 - Create the Solution'!$I4&lt;='Detailed Calculations'!AJ$2)</f>
        <v>1</v>
      </c>
      <c r="AK71" s="1" t="b">
        <f>AND(SIGN('2 - Create the Solution'!$I4)=1,'2 - Create the Solution'!$I4&lt;='Detailed Calculations'!AK$2)</f>
        <v>1</v>
      </c>
      <c r="AL71" s="1" t="b">
        <f>AND(SIGN('2 - Create the Solution'!$I4)=1,'2 - Create the Solution'!$I4&lt;='Detailed Calculations'!AL$2)</f>
        <v>1</v>
      </c>
      <c r="AM71" s="1" t="b">
        <f>AND(SIGN('2 - Create the Solution'!$I4)=1,'2 - Create the Solution'!$I4&lt;='Detailed Calculations'!AM$2)</f>
        <v>1</v>
      </c>
      <c r="AN71" s="1" t="b">
        <f>AND(SIGN('2 - Create the Solution'!$I4)=1,'2 - Create the Solution'!$I4&lt;='Detailed Calculations'!AN$2)</f>
        <v>1</v>
      </c>
      <c r="AO71" s="1" t="b">
        <f>AND(SIGN('2 - Create the Solution'!$I4)=1,'2 - Create the Solution'!$I4&lt;='Detailed Calculations'!AO$2)</f>
        <v>1</v>
      </c>
      <c r="AP71" s="1" t="b">
        <f>AND(SIGN('2 - Create the Solution'!$I4)=1,'2 - Create the Solution'!$I4&lt;='Detailed Calculations'!AP$2)</f>
        <v>1</v>
      </c>
      <c r="AQ71" s="1" t="b">
        <f>AND(SIGN('2 - Create the Solution'!$I4)=1,'2 - Create the Solution'!$I4&lt;='Detailed Calculations'!AQ$2)</f>
        <v>1</v>
      </c>
      <c r="AR71" s="1" t="b">
        <f>AND(SIGN('2 - Create the Solution'!$I4)=1,'2 - Create the Solution'!$I4&lt;='Detailed Calculations'!AR$2)</f>
        <v>1</v>
      </c>
      <c r="AS71" s="1" t="b">
        <f>AND(SIGN('2 - Create the Solution'!$I4)=1,'2 - Create the Solution'!$I4&lt;='Detailed Calculations'!AS$2)</f>
        <v>1</v>
      </c>
      <c r="AT71" s="1" t="b">
        <f>AND(SIGN('2 - Create the Solution'!$I4)=1,'2 - Create the Solution'!$I4&lt;='Detailed Calculations'!AT$2)</f>
        <v>1</v>
      </c>
      <c r="AU71" s="1" t="b">
        <f>AND(SIGN('2 - Create the Solution'!$I4)=1,'2 - Create the Solution'!$I4&lt;='Detailed Calculations'!AU$2)</f>
        <v>1</v>
      </c>
      <c r="AV71" s="1" t="b">
        <f>AND(SIGN('2 - Create the Solution'!$I4)=1,'2 - Create the Solution'!$I4&lt;='Detailed Calculations'!AV$2)</f>
        <v>1</v>
      </c>
      <c r="AW71" s="1" t="b">
        <f>AND(SIGN('2 - Create the Solution'!$I4)=1,'2 - Create the Solution'!$I4&lt;='Detailed Calculations'!AW$2)</f>
        <v>1</v>
      </c>
      <c r="AX71" s="1" t="b">
        <f>AND(SIGN('2 - Create the Solution'!$I4)=1,'2 - Create the Solution'!$I4&lt;='Detailed Calculations'!AX$2)</f>
        <v>1</v>
      </c>
      <c r="AY71" s="1" t="b">
        <f>AND(SIGN('2 - Create the Solution'!$I4)=1,'2 - Create the Solution'!$I4&lt;='Detailed Calculations'!AY$2)</f>
        <v>1</v>
      </c>
      <c r="AZ71" s="1" t="b">
        <f>AND(SIGN('2 - Create the Solution'!$I4)=1,'2 - Create the Solution'!$I4&lt;='Detailed Calculations'!AZ$2)</f>
        <v>1</v>
      </c>
      <c r="BA71" s="1" t="b">
        <f>AND(SIGN('2 - Create the Solution'!$I4)=1,'2 - Create the Solution'!$I4&lt;='Detailed Calculations'!BA$2)</f>
        <v>1</v>
      </c>
      <c r="BB71" s="1" t="b">
        <f>AND(SIGN('2 - Create the Solution'!$I4)=1,'2 - Create the Solution'!$I4&lt;='Detailed Calculations'!BB$2)</f>
        <v>1</v>
      </c>
      <c r="BC71" s="1" t="b">
        <f>AND(SIGN('2 - Create the Solution'!$I4)=1,'2 - Create the Solution'!$I4&lt;='Detailed Calculations'!BC$2)</f>
        <v>1</v>
      </c>
      <c r="BD71" s="1" t="b">
        <f>AND(SIGN('2 - Create the Solution'!$I4)=1,'2 - Create the Solution'!$I4&lt;='Detailed Calculations'!BD$2)</f>
        <v>1</v>
      </c>
      <c r="BE71" s="1" t="b">
        <f>AND(SIGN('2 - Create the Solution'!$I4)=1,'2 - Create the Solution'!$I4&lt;='Detailed Calculations'!BE$2)</f>
        <v>1</v>
      </c>
      <c r="BF71" s="1" t="b">
        <f>AND(SIGN('2 - Create the Solution'!$I4)=1,'2 - Create the Solution'!$I4&lt;='Detailed Calculations'!BF$2)</f>
        <v>1</v>
      </c>
      <c r="BG71" s="1" t="b">
        <f>AND(SIGN('2 - Create the Solution'!$I4)=1,'2 - Create the Solution'!$I4&lt;='Detailed Calculations'!BG$2)</f>
        <v>1</v>
      </c>
      <c r="BH71" s="1" t="b">
        <f>AND(SIGN('2 - Create the Solution'!$I4)=1,'2 - Create the Solution'!$I4&lt;='Detailed Calculations'!BH$2)</f>
        <v>1</v>
      </c>
      <c r="BI71" s="1" t="b">
        <f>AND(SIGN('2 - Create the Solution'!$I4)=1,'2 - Create the Solution'!$I4&lt;='Detailed Calculations'!BI$2)</f>
        <v>1</v>
      </c>
      <c r="BJ71" s="1" t="b">
        <f>AND(SIGN('2 - Create the Solution'!$I4)=1,'2 - Create the Solution'!$I4&lt;='Detailed Calculations'!BJ$2)</f>
        <v>1</v>
      </c>
    </row>
    <row r="72" spans="1:64" hidden="1" x14ac:dyDescent="0.6">
      <c r="B72" s="2" t="str">
        <f>'2 - Create the Solution'!B5</f>
        <v>&lt;Example: Enterprise Mobility Suite&gt;</v>
      </c>
      <c r="C72" s="1" t="b">
        <f>AND(SIGN('2 - Create the Solution'!$I5)=1,'2 - Create the Solution'!$I5&lt;='Detailed Calculations'!C$2)</f>
        <v>0</v>
      </c>
      <c r="D72" s="1" t="b">
        <f>AND(SIGN('2 - Create the Solution'!$I5)=1,'2 - Create the Solution'!$I5&lt;='Detailed Calculations'!D$2)</f>
        <v>0</v>
      </c>
      <c r="E72" s="1" t="b">
        <f>AND(SIGN('2 - Create the Solution'!$I5)=1,'2 - Create the Solution'!$I5&lt;='Detailed Calculations'!E$2)</f>
        <v>1</v>
      </c>
      <c r="F72" s="1" t="b">
        <f>AND(SIGN('2 - Create the Solution'!$I5)=1,'2 - Create the Solution'!$I5&lt;='Detailed Calculations'!F$2)</f>
        <v>1</v>
      </c>
      <c r="G72" s="1" t="b">
        <f>AND(SIGN('2 - Create the Solution'!$I5)=1,'2 - Create the Solution'!$I5&lt;='Detailed Calculations'!G$2)</f>
        <v>1</v>
      </c>
      <c r="H72" s="1" t="b">
        <f>AND(SIGN('2 - Create the Solution'!$I5)=1,'2 - Create the Solution'!$I5&lt;='Detailed Calculations'!H$2)</f>
        <v>1</v>
      </c>
      <c r="I72" s="1" t="b">
        <f>AND(SIGN('2 - Create the Solution'!$I5)=1,'2 - Create the Solution'!$I5&lt;='Detailed Calculations'!I$2)</f>
        <v>1</v>
      </c>
      <c r="J72" s="1" t="b">
        <f>AND(SIGN('2 - Create the Solution'!$I5)=1,'2 - Create the Solution'!$I5&lt;='Detailed Calculations'!J$2)</f>
        <v>1</v>
      </c>
      <c r="K72" s="1" t="b">
        <f>AND(SIGN('2 - Create the Solution'!$I5)=1,'2 - Create the Solution'!$I5&lt;='Detailed Calculations'!K$2)</f>
        <v>1</v>
      </c>
      <c r="L72" s="1" t="b">
        <f>AND(SIGN('2 - Create the Solution'!$I5)=1,'2 - Create the Solution'!$I5&lt;='Detailed Calculations'!L$2)</f>
        <v>1</v>
      </c>
      <c r="M72" s="1" t="b">
        <f>AND(SIGN('2 - Create the Solution'!$I5)=1,'2 - Create the Solution'!$I5&lt;='Detailed Calculations'!M$2)</f>
        <v>1</v>
      </c>
      <c r="N72" s="1" t="b">
        <f>AND(SIGN('2 - Create the Solution'!$I5)=1,'2 - Create the Solution'!$I5&lt;='Detailed Calculations'!N$2)</f>
        <v>1</v>
      </c>
      <c r="O72" s="1" t="b">
        <f>AND(SIGN('2 - Create the Solution'!$I5)=1,'2 - Create the Solution'!$I5&lt;='Detailed Calculations'!O$2)</f>
        <v>1</v>
      </c>
      <c r="P72" s="1" t="b">
        <f>AND(SIGN('2 - Create the Solution'!$I5)=1,'2 - Create the Solution'!$I5&lt;='Detailed Calculations'!P$2)</f>
        <v>1</v>
      </c>
      <c r="Q72" s="1" t="b">
        <f>AND(SIGN('2 - Create the Solution'!$I5)=1,'2 - Create the Solution'!$I5&lt;='Detailed Calculations'!Q$2)</f>
        <v>1</v>
      </c>
      <c r="R72" s="1" t="b">
        <f>AND(SIGN('2 - Create the Solution'!$I5)=1,'2 - Create the Solution'!$I5&lt;='Detailed Calculations'!R$2)</f>
        <v>1</v>
      </c>
      <c r="S72" s="1" t="b">
        <f>AND(SIGN('2 - Create the Solution'!$I5)=1,'2 - Create the Solution'!$I5&lt;='Detailed Calculations'!S$2)</f>
        <v>1</v>
      </c>
      <c r="T72" s="1" t="b">
        <f>AND(SIGN('2 - Create the Solution'!$I5)=1,'2 - Create the Solution'!$I5&lt;='Detailed Calculations'!T$2)</f>
        <v>1</v>
      </c>
      <c r="U72" s="1" t="b">
        <f>AND(SIGN('2 - Create the Solution'!$I5)=1,'2 - Create the Solution'!$I5&lt;='Detailed Calculations'!U$2)</f>
        <v>1</v>
      </c>
      <c r="V72" s="1" t="b">
        <f>AND(SIGN('2 - Create the Solution'!$I5)=1,'2 - Create the Solution'!$I5&lt;='Detailed Calculations'!V$2)</f>
        <v>1</v>
      </c>
      <c r="W72" s="1" t="b">
        <f>AND(SIGN('2 - Create the Solution'!$I5)=1,'2 - Create the Solution'!$I5&lt;='Detailed Calculations'!W$2)</f>
        <v>1</v>
      </c>
      <c r="X72" s="1" t="b">
        <f>AND(SIGN('2 - Create the Solution'!$I5)=1,'2 - Create the Solution'!$I5&lt;='Detailed Calculations'!X$2)</f>
        <v>1</v>
      </c>
      <c r="Y72" s="1" t="b">
        <f>AND(SIGN('2 - Create the Solution'!$I5)=1,'2 - Create the Solution'!$I5&lt;='Detailed Calculations'!Y$2)</f>
        <v>1</v>
      </c>
      <c r="Z72" s="1" t="b">
        <f>AND(SIGN('2 - Create the Solution'!$I5)=1,'2 - Create the Solution'!$I5&lt;='Detailed Calculations'!Z$2)</f>
        <v>1</v>
      </c>
      <c r="AA72" s="1" t="b">
        <f>AND(SIGN('2 - Create the Solution'!$I5)=1,'2 - Create the Solution'!$I5&lt;='Detailed Calculations'!AA$2)</f>
        <v>1</v>
      </c>
      <c r="AB72" s="1" t="b">
        <f>AND(SIGN('2 - Create the Solution'!$I5)=1,'2 - Create the Solution'!$I5&lt;='Detailed Calculations'!AB$2)</f>
        <v>1</v>
      </c>
      <c r="AC72" s="1" t="b">
        <f>AND(SIGN('2 - Create the Solution'!$I5)=1,'2 - Create the Solution'!$I5&lt;='Detailed Calculations'!AC$2)</f>
        <v>1</v>
      </c>
      <c r="AD72" s="1" t="b">
        <f>AND(SIGN('2 - Create the Solution'!$I5)=1,'2 - Create the Solution'!$I5&lt;='Detailed Calculations'!AD$2)</f>
        <v>1</v>
      </c>
      <c r="AE72" s="1" t="b">
        <f>AND(SIGN('2 - Create the Solution'!$I5)=1,'2 - Create the Solution'!$I5&lt;='Detailed Calculations'!AE$2)</f>
        <v>1</v>
      </c>
      <c r="AF72" s="1" t="b">
        <f>AND(SIGN('2 - Create the Solution'!$I5)=1,'2 - Create the Solution'!$I5&lt;='Detailed Calculations'!AF$2)</f>
        <v>1</v>
      </c>
      <c r="AG72" s="1" t="b">
        <f>AND(SIGN('2 - Create the Solution'!$I5)=1,'2 - Create the Solution'!$I5&lt;='Detailed Calculations'!AG$2)</f>
        <v>1</v>
      </c>
      <c r="AH72" s="1" t="b">
        <f>AND(SIGN('2 - Create the Solution'!$I5)=1,'2 - Create the Solution'!$I5&lt;='Detailed Calculations'!AH$2)</f>
        <v>1</v>
      </c>
      <c r="AI72" s="1" t="b">
        <f>AND(SIGN('2 - Create the Solution'!$I5)=1,'2 - Create the Solution'!$I5&lt;='Detailed Calculations'!AI$2)</f>
        <v>1</v>
      </c>
      <c r="AJ72" s="1" t="b">
        <f>AND(SIGN('2 - Create the Solution'!$I5)=1,'2 - Create the Solution'!$I5&lt;='Detailed Calculations'!AJ$2)</f>
        <v>1</v>
      </c>
      <c r="AK72" s="1" t="b">
        <f>AND(SIGN('2 - Create the Solution'!$I5)=1,'2 - Create the Solution'!$I5&lt;='Detailed Calculations'!AK$2)</f>
        <v>1</v>
      </c>
      <c r="AL72" s="1" t="b">
        <f>AND(SIGN('2 - Create the Solution'!$I5)=1,'2 - Create the Solution'!$I5&lt;='Detailed Calculations'!AL$2)</f>
        <v>1</v>
      </c>
      <c r="AM72" s="1" t="b">
        <f>AND(SIGN('2 - Create the Solution'!$I5)=1,'2 - Create the Solution'!$I5&lt;='Detailed Calculations'!AM$2)</f>
        <v>1</v>
      </c>
      <c r="AN72" s="1" t="b">
        <f>AND(SIGN('2 - Create the Solution'!$I5)=1,'2 - Create the Solution'!$I5&lt;='Detailed Calculations'!AN$2)</f>
        <v>1</v>
      </c>
      <c r="AO72" s="1" t="b">
        <f>AND(SIGN('2 - Create the Solution'!$I5)=1,'2 - Create the Solution'!$I5&lt;='Detailed Calculations'!AO$2)</f>
        <v>1</v>
      </c>
      <c r="AP72" s="1" t="b">
        <f>AND(SIGN('2 - Create the Solution'!$I5)=1,'2 - Create the Solution'!$I5&lt;='Detailed Calculations'!AP$2)</f>
        <v>1</v>
      </c>
      <c r="AQ72" s="1" t="b">
        <f>AND(SIGN('2 - Create the Solution'!$I5)=1,'2 - Create the Solution'!$I5&lt;='Detailed Calculations'!AQ$2)</f>
        <v>1</v>
      </c>
      <c r="AR72" s="1" t="b">
        <f>AND(SIGN('2 - Create the Solution'!$I5)=1,'2 - Create the Solution'!$I5&lt;='Detailed Calculations'!AR$2)</f>
        <v>1</v>
      </c>
      <c r="AS72" s="1" t="b">
        <f>AND(SIGN('2 - Create the Solution'!$I5)=1,'2 - Create the Solution'!$I5&lt;='Detailed Calculations'!AS$2)</f>
        <v>1</v>
      </c>
      <c r="AT72" s="1" t="b">
        <f>AND(SIGN('2 - Create the Solution'!$I5)=1,'2 - Create the Solution'!$I5&lt;='Detailed Calculations'!AT$2)</f>
        <v>1</v>
      </c>
      <c r="AU72" s="1" t="b">
        <f>AND(SIGN('2 - Create the Solution'!$I5)=1,'2 - Create the Solution'!$I5&lt;='Detailed Calculations'!AU$2)</f>
        <v>1</v>
      </c>
      <c r="AV72" s="1" t="b">
        <f>AND(SIGN('2 - Create the Solution'!$I5)=1,'2 - Create the Solution'!$I5&lt;='Detailed Calculations'!AV$2)</f>
        <v>1</v>
      </c>
      <c r="AW72" s="1" t="b">
        <f>AND(SIGN('2 - Create the Solution'!$I5)=1,'2 - Create the Solution'!$I5&lt;='Detailed Calculations'!AW$2)</f>
        <v>1</v>
      </c>
      <c r="AX72" s="1" t="b">
        <f>AND(SIGN('2 - Create the Solution'!$I5)=1,'2 - Create the Solution'!$I5&lt;='Detailed Calculations'!AX$2)</f>
        <v>1</v>
      </c>
      <c r="AY72" s="1" t="b">
        <f>AND(SIGN('2 - Create the Solution'!$I5)=1,'2 - Create the Solution'!$I5&lt;='Detailed Calculations'!AY$2)</f>
        <v>1</v>
      </c>
      <c r="AZ72" s="1" t="b">
        <f>AND(SIGN('2 - Create the Solution'!$I5)=1,'2 - Create the Solution'!$I5&lt;='Detailed Calculations'!AZ$2)</f>
        <v>1</v>
      </c>
      <c r="BA72" s="1" t="b">
        <f>AND(SIGN('2 - Create the Solution'!$I5)=1,'2 - Create the Solution'!$I5&lt;='Detailed Calculations'!BA$2)</f>
        <v>1</v>
      </c>
      <c r="BB72" s="1" t="b">
        <f>AND(SIGN('2 - Create the Solution'!$I5)=1,'2 - Create the Solution'!$I5&lt;='Detailed Calculations'!BB$2)</f>
        <v>1</v>
      </c>
      <c r="BC72" s="1" t="b">
        <f>AND(SIGN('2 - Create the Solution'!$I5)=1,'2 - Create the Solution'!$I5&lt;='Detailed Calculations'!BC$2)</f>
        <v>1</v>
      </c>
      <c r="BD72" s="1" t="b">
        <f>AND(SIGN('2 - Create the Solution'!$I5)=1,'2 - Create the Solution'!$I5&lt;='Detailed Calculations'!BD$2)</f>
        <v>1</v>
      </c>
      <c r="BE72" s="1" t="b">
        <f>AND(SIGN('2 - Create the Solution'!$I5)=1,'2 - Create the Solution'!$I5&lt;='Detailed Calculations'!BE$2)</f>
        <v>1</v>
      </c>
      <c r="BF72" s="1" t="b">
        <f>AND(SIGN('2 - Create the Solution'!$I5)=1,'2 - Create the Solution'!$I5&lt;='Detailed Calculations'!BF$2)</f>
        <v>1</v>
      </c>
      <c r="BG72" s="1" t="b">
        <f>AND(SIGN('2 - Create the Solution'!$I5)=1,'2 - Create the Solution'!$I5&lt;='Detailed Calculations'!BG$2)</f>
        <v>1</v>
      </c>
      <c r="BH72" s="1" t="b">
        <f>AND(SIGN('2 - Create the Solution'!$I5)=1,'2 - Create the Solution'!$I5&lt;='Detailed Calculations'!BH$2)</f>
        <v>1</v>
      </c>
      <c r="BI72" s="1" t="b">
        <f>AND(SIGN('2 - Create the Solution'!$I5)=1,'2 - Create the Solution'!$I5&lt;='Detailed Calculations'!BI$2)</f>
        <v>1</v>
      </c>
      <c r="BJ72" s="1" t="b">
        <f>AND(SIGN('2 - Create the Solution'!$I5)=1,'2 - Create the Solution'!$I5&lt;='Detailed Calculations'!BJ$2)</f>
        <v>1</v>
      </c>
    </row>
    <row r="73" spans="1:64" hidden="1" x14ac:dyDescent="0.6">
      <c r="B73" s="2" t="str">
        <f>'2 - Create the Solution'!B6</f>
        <v>&lt;Example: Automated Backup, Disaster Recovery, &amp; Monitoring&gt;</v>
      </c>
      <c r="C73" s="1" t="b">
        <f>AND(SIGN('2 - Create the Solution'!$I6)=1,'2 - Create the Solution'!$I6&lt;='Detailed Calculations'!C$2)</f>
        <v>0</v>
      </c>
      <c r="D73" s="1" t="b">
        <f>AND(SIGN('2 - Create the Solution'!$I6)=1,'2 - Create the Solution'!$I6&lt;='Detailed Calculations'!D$2)</f>
        <v>0</v>
      </c>
      <c r="E73" s="1" t="b">
        <f>AND(SIGN('2 - Create the Solution'!$I6)=1,'2 - Create the Solution'!$I6&lt;='Detailed Calculations'!E$2)</f>
        <v>0</v>
      </c>
      <c r="F73" s="1" t="b">
        <f>AND(SIGN('2 - Create the Solution'!$I6)=1,'2 - Create the Solution'!$I6&lt;='Detailed Calculations'!F$2)</f>
        <v>0</v>
      </c>
      <c r="G73" s="1" t="b">
        <f>AND(SIGN('2 - Create the Solution'!$I6)=1,'2 - Create the Solution'!$I6&lt;='Detailed Calculations'!G$2)</f>
        <v>0</v>
      </c>
      <c r="H73" s="1" t="b">
        <f>AND(SIGN('2 - Create the Solution'!$I6)=1,'2 - Create the Solution'!$I6&lt;='Detailed Calculations'!H$2)</f>
        <v>1</v>
      </c>
      <c r="I73" s="1" t="b">
        <f>AND(SIGN('2 - Create the Solution'!$I6)=1,'2 - Create the Solution'!$I6&lt;='Detailed Calculations'!I$2)</f>
        <v>1</v>
      </c>
      <c r="J73" s="1" t="b">
        <f>AND(SIGN('2 - Create the Solution'!$I6)=1,'2 - Create the Solution'!$I6&lt;='Detailed Calculations'!J$2)</f>
        <v>1</v>
      </c>
      <c r="K73" s="1" t="b">
        <f>AND(SIGN('2 - Create the Solution'!$I6)=1,'2 - Create the Solution'!$I6&lt;='Detailed Calculations'!K$2)</f>
        <v>1</v>
      </c>
      <c r="L73" s="1" t="b">
        <f>AND(SIGN('2 - Create the Solution'!$I6)=1,'2 - Create the Solution'!$I6&lt;='Detailed Calculations'!L$2)</f>
        <v>1</v>
      </c>
      <c r="M73" s="1" t="b">
        <f>AND(SIGN('2 - Create the Solution'!$I6)=1,'2 - Create the Solution'!$I6&lt;='Detailed Calculations'!M$2)</f>
        <v>1</v>
      </c>
      <c r="N73" s="1" t="b">
        <f>AND(SIGN('2 - Create the Solution'!$I6)=1,'2 - Create the Solution'!$I6&lt;='Detailed Calculations'!N$2)</f>
        <v>1</v>
      </c>
      <c r="O73" s="1" t="b">
        <f>AND(SIGN('2 - Create the Solution'!$I6)=1,'2 - Create the Solution'!$I6&lt;='Detailed Calculations'!O$2)</f>
        <v>1</v>
      </c>
      <c r="P73" s="1" t="b">
        <f>AND(SIGN('2 - Create the Solution'!$I6)=1,'2 - Create the Solution'!$I6&lt;='Detailed Calculations'!P$2)</f>
        <v>1</v>
      </c>
      <c r="Q73" s="1" t="b">
        <f>AND(SIGN('2 - Create the Solution'!$I6)=1,'2 - Create the Solution'!$I6&lt;='Detailed Calculations'!Q$2)</f>
        <v>1</v>
      </c>
      <c r="R73" s="1" t="b">
        <f>AND(SIGN('2 - Create the Solution'!$I6)=1,'2 - Create the Solution'!$I6&lt;='Detailed Calculations'!R$2)</f>
        <v>1</v>
      </c>
      <c r="S73" s="1" t="b">
        <f>AND(SIGN('2 - Create the Solution'!$I6)=1,'2 - Create the Solution'!$I6&lt;='Detailed Calculations'!S$2)</f>
        <v>1</v>
      </c>
      <c r="T73" s="1" t="b">
        <f>AND(SIGN('2 - Create the Solution'!$I6)=1,'2 - Create the Solution'!$I6&lt;='Detailed Calculations'!T$2)</f>
        <v>1</v>
      </c>
      <c r="U73" s="1" t="b">
        <f>AND(SIGN('2 - Create the Solution'!$I6)=1,'2 - Create the Solution'!$I6&lt;='Detailed Calculations'!U$2)</f>
        <v>1</v>
      </c>
      <c r="V73" s="1" t="b">
        <f>AND(SIGN('2 - Create the Solution'!$I6)=1,'2 - Create the Solution'!$I6&lt;='Detailed Calculations'!V$2)</f>
        <v>1</v>
      </c>
      <c r="W73" s="1" t="b">
        <f>AND(SIGN('2 - Create the Solution'!$I6)=1,'2 - Create the Solution'!$I6&lt;='Detailed Calculations'!W$2)</f>
        <v>1</v>
      </c>
      <c r="X73" s="1" t="b">
        <f>AND(SIGN('2 - Create the Solution'!$I6)=1,'2 - Create the Solution'!$I6&lt;='Detailed Calculations'!X$2)</f>
        <v>1</v>
      </c>
      <c r="Y73" s="1" t="b">
        <f>AND(SIGN('2 - Create the Solution'!$I6)=1,'2 - Create the Solution'!$I6&lt;='Detailed Calculations'!Y$2)</f>
        <v>1</v>
      </c>
      <c r="Z73" s="1" t="b">
        <f>AND(SIGN('2 - Create the Solution'!$I6)=1,'2 - Create the Solution'!$I6&lt;='Detailed Calculations'!Z$2)</f>
        <v>1</v>
      </c>
      <c r="AA73" s="1" t="b">
        <f>AND(SIGN('2 - Create the Solution'!$I6)=1,'2 - Create the Solution'!$I6&lt;='Detailed Calculations'!AA$2)</f>
        <v>1</v>
      </c>
      <c r="AB73" s="1" t="b">
        <f>AND(SIGN('2 - Create the Solution'!$I6)=1,'2 - Create the Solution'!$I6&lt;='Detailed Calculations'!AB$2)</f>
        <v>1</v>
      </c>
      <c r="AC73" s="1" t="b">
        <f>AND(SIGN('2 - Create the Solution'!$I6)=1,'2 - Create the Solution'!$I6&lt;='Detailed Calculations'!AC$2)</f>
        <v>1</v>
      </c>
      <c r="AD73" s="1" t="b">
        <f>AND(SIGN('2 - Create the Solution'!$I6)=1,'2 - Create the Solution'!$I6&lt;='Detailed Calculations'!AD$2)</f>
        <v>1</v>
      </c>
      <c r="AE73" s="1" t="b">
        <f>AND(SIGN('2 - Create the Solution'!$I6)=1,'2 - Create the Solution'!$I6&lt;='Detailed Calculations'!AE$2)</f>
        <v>1</v>
      </c>
      <c r="AF73" s="1" t="b">
        <f>AND(SIGN('2 - Create the Solution'!$I6)=1,'2 - Create the Solution'!$I6&lt;='Detailed Calculations'!AF$2)</f>
        <v>1</v>
      </c>
      <c r="AG73" s="1" t="b">
        <f>AND(SIGN('2 - Create the Solution'!$I6)=1,'2 - Create the Solution'!$I6&lt;='Detailed Calculations'!AG$2)</f>
        <v>1</v>
      </c>
      <c r="AH73" s="1" t="b">
        <f>AND(SIGN('2 - Create the Solution'!$I6)=1,'2 - Create the Solution'!$I6&lt;='Detailed Calculations'!AH$2)</f>
        <v>1</v>
      </c>
      <c r="AI73" s="1" t="b">
        <f>AND(SIGN('2 - Create the Solution'!$I6)=1,'2 - Create the Solution'!$I6&lt;='Detailed Calculations'!AI$2)</f>
        <v>1</v>
      </c>
      <c r="AJ73" s="1" t="b">
        <f>AND(SIGN('2 - Create the Solution'!$I6)=1,'2 - Create the Solution'!$I6&lt;='Detailed Calculations'!AJ$2)</f>
        <v>1</v>
      </c>
      <c r="AK73" s="1" t="b">
        <f>AND(SIGN('2 - Create the Solution'!$I6)=1,'2 - Create the Solution'!$I6&lt;='Detailed Calculations'!AK$2)</f>
        <v>1</v>
      </c>
      <c r="AL73" s="1" t="b">
        <f>AND(SIGN('2 - Create the Solution'!$I6)=1,'2 - Create the Solution'!$I6&lt;='Detailed Calculations'!AL$2)</f>
        <v>1</v>
      </c>
      <c r="AM73" s="1" t="b">
        <f>AND(SIGN('2 - Create the Solution'!$I6)=1,'2 - Create the Solution'!$I6&lt;='Detailed Calculations'!AM$2)</f>
        <v>1</v>
      </c>
      <c r="AN73" s="1" t="b">
        <f>AND(SIGN('2 - Create the Solution'!$I6)=1,'2 - Create the Solution'!$I6&lt;='Detailed Calculations'!AN$2)</f>
        <v>1</v>
      </c>
      <c r="AO73" s="1" t="b">
        <f>AND(SIGN('2 - Create the Solution'!$I6)=1,'2 - Create the Solution'!$I6&lt;='Detailed Calculations'!AO$2)</f>
        <v>1</v>
      </c>
      <c r="AP73" s="1" t="b">
        <f>AND(SIGN('2 - Create the Solution'!$I6)=1,'2 - Create the Solution'!$I6&lt;='Detailed Calculations'!AP$2)</f>
        <v>1</v>
      </c>
      <c r="AQ73" s="1" t="b">
        <f>AND(SIGN('2 - Create the Solution'!$I6)=1,'2 - Create the Solution'!$I6&lt;='Detailed Calculations'!AQ$2)</f>
        <v>1</v>
      </c>
      <c r="AR73" s="1" t="b">
        <f>AND(SIGN('2 - Create the Solution'!$I6)=1,'2 - Create the Solution'!$I6&lt;='Detailed Calculations'!AR$2)</f>
        <v>1</v>
      </c>
      <c r="AS73" s="1" t="b">
        <f>AND(SIGN('2 - Create the Solution'!$I6)=1,'2 - Create the Solution'!$I6&lt;='Detailed Calculations'!AS$2)</f>
        <v>1</v>
      </c>
      <c r="AT73" s="1" t="b">
        <f>AND(SIGN('2 - Create the Solution'!$I6)=1,'2 - Create the Solution'!$I6&lt;='Detailed Calculations'!AT$2)</f>
        <v>1</v>
      </c>
      <c r="AU73" s="1" t="b">
        <f>AND(SIGN('2 - Create the Solution'!$I6)=1,'2 - Create the Solution'!$I6&lt;='Detailed Calculations'!AU$2)</f>
        <v>1</v>
      </c>
      <c r="AV73" s="1" t="b">
        <f>AND(SIGN('2 - Create the Solution'!$I6)=1,'2 - Create the Solution'!$I6&lt;='Detailed Calculations'!AV$2)</f>
        <v>1</v>
      </c>
      <c r="AW73" s="1" t="b">
        <f>AND(SIGN('2 - Create the Solution'!$I6)=1,'2 - Create the Solution'!$I6&lt;='Detailed Calculations'!AW$2)</f>
        <v>1</v>
      </c>
      <c r="AX73" s="1" t="b">
        <f>AND(SIGN('2 - Create the Solution'!$I6)=1,'2 - Create the Solution'!$I6&lt;='Detailed Calculations'!AX$2)</f>
        <v>1</v>
      </c>
      <c r="AY73" s="1" t="b">
        <f>AND(SIGN('2 - Create the Solution'!$I6)=1,'2 - Create the Solution'!$I6&lt;='Detailed Calculations'!AY$2)</f>
        <v>1</v>
      </c>
      <c r="AZ73" s="1" t="b">
        <f>AND(SIGN('2 - Create the Solution'!$I6)=1,'2 - Create the Solution'!$I6&lt;='Detailed Calculations'!AZ$2)</f>
        <v>1</v>
      </c>
      <c r="BA73" s="1" t="b">
        <f>AND(SIGN('2 - Create the Solution'!$I6)=1,'2 - Create the Solution'!$I6&lt;='Detailed Calculations'!BA$2)</f>
        <v>1</v>
      </c>
      <c r="BB73" s="1" t="b">
        <f>AND(SIGN('2 - Create the Solution'!$I6)=1,'2 - Create the Solution'!$I6&lt;='Detailed Calculations'!BB$2)</f>
        <v>1</v>
      </c>
      <c r="BC73" s="1" t="b">
        <f>AND(SIGN('2 - Create the Solution'!$I6)=1,'2 - Create the Solution'!$I6&lt;='Detailed Calculations'!BC$2)</f>
        <v>1</v>
      </c>
      <c r="BD73" s="1" t="b">
        <f>AND(SIGN('2 - Create the Solution'!$I6)=1,'2 - Create the Solution'!$I6&lt;='Detailed Calculations'!BD$2)</f>
        <v>1</v>
      </c>
      <c r="BE73" s="1" t="b">
        <f>AND(SIGN('2 - Create the Solution'!$I6)=1,'2 - Create the Solution'!$I6&lt;='Detailed Calculations'!BE$2)</f>
        <v>1</v>
      </c>
      <c r="BF73" s="1" t="b">
        <f>AND(SIGN('2 - Create the Solution'!$I6)=1,'2 - Create the Solution'!$I6&lt;='Detailed Calculations'!BF$2)</f>
        <v>1</v>
      </c>
      <c r="BG73" s="1" t="b">
        <f>AND(SIGN('2 - Create the Solution'!$I6)=1,'2 - Create the Solution'!$I6&lt;='Detailed Calculations'!BG$2)</f>
        <v>1</v>
      </c>
      <c r="BH73" s="1" t="b">
        <f>AND(SIGN('2 - Create the Solution'!$I6)=1,'2 - Create the Solution'!$I6&lt;='Detailed Calculations'!BH$2)</f>
        <v>1</v>
      </c>
      <c r="BI73" s="1" t="b">
        <f>AND(SIGN('2 - Create the Solution'!$I6)=1,'2 - Create the Solution'!$I6&lt;='Detailed Calculations'!BI$2)</f>
        <v>1</v>
      </c>
      <c r="BJ73" s="1" t="b">
        <f>AND(SIGN('2 - Create the Solution'!$I6)=1,'2 - Create the Solution'!$I6&lt;='Detailed Calculations'!BJ$2)</f>
        <v>1</v>
      </c>
    </row>
    <row r="74" spans="1:64" hidden="1" x14ac:dyDescent="0.6">
      <c r="B74" s="2">
        <f>'2 - Create the Solution'!B7</f>
        <v>0</v>
      </c>
      <c r="C74" s="1" t="b">
        <f>AND(SIGN('2 - Create the Solution'!$I7)=1,'2 - Create the Solution'!$I7&lt;='Detailed Calculations'!C$2)</f>
        <v>0</v>
      </c>
      <c r="D74" s="1" t="b">
        <f>AND(SIGN('2 - Create the Solution'!$I7)=1,'2 - Create the Solution'!$I7&lt;='Detailed Calculations'!D$2)</f>
        <v>0</v>
      </c>
      <c r="E74" s="1" t="b">
        <f>AND(SIGN('2 - Create the Solution'!$I7)=1,'2 - Create the Solution'!$I7&lt;='Detailed Calculations'!E$2)</f>
        <v>0</v>
      </c>
      <c r="F74" s="1" t="b">
        <f>AND(SIGN('2 - Create the Solution'!$I7)=1,'2 - Create the Solution'!$I7&lt;='Detailed Calculations'!F$2)</f>
        <v>0</v>
      </c>
      <c r="G74" s="1" t="b">
        <f>AND(SIGN('2 - Create the Solution'!$I7)=1,'2 - Create the Solution'!$I7&lt;='Detailed Calculations'!G$2)</f>
        <v>0</v>
      </c>
      <c r="H74" s="1" t="b">
        <f>AND(SIGN('2 - Create the Solution'!$I7)=1,'2 - Create the Solution'!$I7&lt;='Detailed Calculations'!H$2)</f>
        <v>0</v>
      </c>
      <c r="I74" s="1" t="b">
        <f>AND(SIGN('2 - Create the Solution'!$I7)=1,'2 - Create the Solution'!$I7&lt;='Detailed Calculations'!I$2)</f>
        <v>0</v>
      </c>
      <c r="J74" s="1" t="b">
        <f>AND(SIGN('2 - Create the Solution'!$I7)=1,'2 - Create the Solution'!$I7&lt;='Detailed Calculations'!J$2)</f>
        <v>0</v>
      </c>
      <c r="K74" s="1" t="b">
        <f>AND(SIGN('2 - Create the Solution'!$I7)=1,'2 - Create the Solution'!$I7&lt;='Detailed Calculations'!K$2)</f>
        <v>0</v>
      </c>
      <c r="L74" s="1" t="b">
        <f>AND(SIGN('2 - Create the Solution'!$I7)=1,'2 - Create the Solution'!$I7&lt;='Detailed Calculations'!L$2)</f>
        <v>0</v>
      </c>
      <c r="M74" s="1" t="b">
        <f>AND(SIGN('2 - Create the Solution'!$I7)=1,'2 - Create the Solution'!$I7&lt;='Detailed Calculations'!M$2)</f>
        <v>0</v>
      </c>
      <c r="N74" s="1" t="b">
        <f>AND(SIGN('2 - Create the Solution'!$I7)=1,'2 - Create the Solution'!$I7&lt;='Detailed Calculations'!N$2)</f>
        <v>0</v>
      </c>
      <c r="O74" s="1" t="b">
        <f>AND(SIGN('2 - Create the Solution'!$I7)=1,'2 - Create the Solution'!$I7&lt;='Detailed Calculations'!O$2)</f>
        <v>0</v>
      </c>
      <c r="P74" s="1" t="b">
        <f>AND(SIGN('2 - Create the Solution'!$I7)=1,'2 - Create the Solution'!$I7&lt;='Detailed Calculations'!P$2)</f>
        <v>0</v>
      </c>
      <c r="Q74" s="1" t="b">
        <f>AND(SIGN('2 - Create the Solution'!$I7)=1,'2 - Create the Solution'!$I7&lt;='Detailed Calculations'!Q$2)</f>
        <v>0</v>
      </c>
      <c r="R74" s="1" t="b">
        <f>AND(SIGN('2 - Create the Solution'!$I7)=1,'2 - Create the Solution'!$I7&lt;='Detailed Calculations'!R$2)</f>
        <v>0</v>
      </c>
      <c r="S74" s="1" t="b">
        <f>AND(SIGN('2 - Create the Solution'!$I7)=1,'2 - Create the Solution'!$I7&lt;='Detailed Calculations'!S$2)</f>
        <v>0</v>
      </c>
      <c r="T74" s="1" t="b">
        <f>AND(SIGN('2 - Create the Solution'!$I7)=1,'2 - Create the Solution'!$I7&lt;='Detailed Calculations'!T$2)</f>
        <v>0</v>
      </c>
      <c r="U74" s="1" t="b">
        <f>AND(SIGN('2 - Create the Solution'!$I7)=1,'2 - Create the Solution'!$I7&lt;='Detailed Calculations'!U$2)</f>
        <v>0</v>
      </c>
      <c r="V74" s="1" t="b">
        <f>AND(SIGN('2 - Create the Solution'!$I7)=1,'2 - Create the Solution'!$I7&lt;='Detailed Calculations'!V$2)</f>
        <v>0</v>
      </c>
      <c r="W74" s="1" t="b">
        <f>AND(SIGN('2 - Create the Solution'!$I7)=1,'2 - Create the Solution'!$I7&lt;='Detailed Calculations'!W$2)</f>
        <v>0</v>
      </c>
      <c r="X74" s="1" t="b">
        <f>AND(SIGN('2 - Create the Solution'!$I7)=1,'2 - Create the Solution'!$I7&lt;='Detailed Calculations'!X$2)</f>
        <v>0</v>
      </c>
      <c r="Y74" s="1" t="b">
        <f>AND(SIGN('2 - Create the Solution'!$I7)=1,'2 - Create the Solution'!$I7&lt;='Detailed Calculations'!Y$2)</f>
        <v>0</v>
      </c>
      <c r="Z74" s="1" t="b">
        <f>AND(SIGN('2 - Create the Solution'!$I7)=1,'2 - Create the Solution'!$I7&lt;='Detailed Calculations'!Z$2)</f>
        <v>0</v>
      </c>
      <c r="AA74" s="1" t="b">
        <f>AND(SIGN('2 - Create the Solution'!$I7)=1,'2 - Create the Solution'!$I7&lt;='Detailed Calculations'!AA$2)</f>
        <v>0</v>
      </c>
      <c r="AB74" s="1" t="b">
        <f>AND(SIGN('2 - Create the Solution'!$I7)=1,'2 - Create the Solution'!$I7&lt;='Detailed Calculations'!AB$2)</f>
        <v>0</v>
      </c>
      <c r="AC74" s="1" t="b">
        <f>AND(SIGN('2 - Create the Solution'!$I7)=1,'2 - Create the Solution'!$I7&lt;='Detailed Calculations'!AC$2)</f>
        <v>0</v>
      </c>
      <c r="AD74" s="1" t="b">
        <f>AND(SIGN('2 - Create the Solution'!$I7)=1,'2 - Create the Solution'!$I7&lt;='Detailed Calculations'!AD$2)</f>
        <v>0</v>
      </c>
      <c r="AE74" s="1" t="b">
        <f>AND(SIGN('2 - Create the Solution'!$I7)=1,'2 - Create the Solution'!$I7&lt;='Detailed Calculations'!AE$2)</f>
        <v>0</v>
      </c>
      <c r="AF74" s="1" t="b">
        <f>AND(SIGN('2 - Create the Solution'!$I7)=1,'2 - Create the Solution'!$I7&lt;='Detailed Calculations'!AF$2)</f>
        <v>0</v>
      </c>
      <c r="AG74" s="1" t="b">
        <f>AND(SIGN('2 - Create the Solution'!$I7)=1,'2 - Create the Solution'!$I7&lt;='Detailed Calculations'!AG$2)</f>
        <v>0</v>
      </c>
      <c r="AH74" s="1" t="b">
        <f>AND(SIGN('2 - Create the Solution'!$I7)=1,'2 - Create the Solution'!$I7&lt;='Detailed Calculations'!AH$2)</f>
        <v>0</v>
      </c>
      <c r="AI74" s="1" t="b">
        <f>AND(SIGN('2 - Create the Solution'!$I7)=1,'2 - Create the Solution'!$I7&lt;='Detailed Calculations'!AI$2)</f>
        <v>0</v>
      </c>
      <c r="AJ74" s="1" t="b">
        <f>AND(SIGN('2 - Create the Solution'!$I7)=1,'2 - Create the Solution'!$I7&lt;='Detailed Calculations'!AJ$2)</f>
        <v>0</v>
      </c>
      <c r="AK74" s="1" t="b">
        <f>AND(SIGN('2 - Create the Solution'!$I7)=1,'2 - Create the Solution'!$I7&lt;='Detailed Calculations'!AK$2)</f>
        <v>0</v>
      </c>
      <c r="AL74" s="1" t="b">
        <f>AND(SIGN('2 - Create the Solution'!$I7)=1,'2 - Create the Solution'!$I7&lt;='Detailed Calculations'!AL$2)</f>
        <v>0</v>
      </c>
      <c r="AM74" s="1" t="b">
        <f>AND(SIGN('2 - Create the Solution'!$I7)=1,'2 - Create the Solution'!$I7&lt;='Detailed Calculations'!AM$2)</f>
        <v>0</v>
      </c>
      <c r="AN74" s="1" t="b">
        <f>AND(SIGN('2 - Create the Solution'!$I7)=1,'2 - Create the Solution'!$I7&lt;='Detailed Calculations'!AN$2)</f>
        <v>0</v>
      </c>
      <c r="AO74" s="1" t="b">
        <f>AND(SIGN('2 - Create the Solution'!$I7)=1,'2 - Create the Solution'!$I7&lt;='Detailed Calculations'!AO$2)</f>
        <v>0</v>
      </c>
      <c r="AP74" s="1" t="b">
        <f>AND(SIGN('2 - Create the Solution'!$I7)=1,'2 - Create the Solution'!$I7&lt;='Detailed Calculations'!AP$2)</f>
        <v>0</v>
      </c>
      <c r="AQ74" s="1" t="b">
        <f>AND(SIGN('2 - Create the Solution'!$I7)=1,'2 - Create the Solution'!$I7&lt;='Detailed Calculations'!AQ$2)</f>
        <v>0</v>
      </c>
      <c r="AR74" s="1" t="b">
        <f>AND(SIGN('2 - Create the Solution'!$I7)=1,'2 - Create the Solution'!$I7&lt;='Detailed Calculations'!AR$2)</f>
        <v>0</v>
      </c>
      <c r="AS74" s="1" t="b">
        <f>AND(SIGN('2 - Create the Solution'!$I7)=1,'2 - Create the Solution'!$I7&lt;='Detailed Calculations'!AS$2)</f>
        <v>0</v>
      </c>
      <c r="AT74" s="1" t="b">
        <f>AND(SIGN('2 - Create the Solution'!$I7)=1,'2 - Create the Solution'!$I7&lt;='Detailed Calculations'!AT$2)</f>
        <v>0</v>
      </c>
      <c r="AU74" s="1" t="b">
        <f>AND(SIGN('2 - Create the Solution'!$I7)=1,'2 - Create the Solution'!$I7&lt;='Detailed Calculations'!AU$2)</f>
        <v>0</v>
      </c>
      <c r="AV74" s="1" t="b">
        <f>AND(SIGN('2 - Create the Solution'!$I7)=1,'2 - Create the Solution'!$I7&lt;='Detailed Calculations'!AV$2)</f>
        <v>0</v>
      </c>
      <c r="AW74" s="1" t="b">
        <f>AND(SIGN('2 - Create the Solution'!$I7)=1,'2 - Create the Solution'!$I7&lt;='Detailed Calculations'!AW$2)</f>
        <v>0</v>
      </c>
      <c r="AX74" s="1" t="b">
        <f>AND(SIGN('2 - Create the Solution'!$I7)=1,'2 - Create the Solution'!$I7&lt;='Detailed Calculations'!AX$2)</f>
        <v>0</v>
      </c>
      <c r="AY74" s="1" t="b">
        <f>AND(SIGN('2 - Create the Solution'!$I7)=1,'2 - Create the Solution'!$I7&lt;='Detailed Calculations'!AY$2)</f>
        <v>0</v>
      </c>
      <c r="AZ74" s="1" t="b">
        <f>AND(SIGN('2 - Create the Solution'!$I7)=1,'2 - Create the Solution'!$I7&lt;='Detailed Calculations'!AZ$2)</f>
        <v>0</v>
      </c>
      <c r="BA74" s="1" t="b">
        <f>AND(SIGN('2 - Create the Solution'!$I7)=1,'2 - Create the Solution'!$I7&lt;='Detailed Calculations'!BA$2)</f>
        <v>0</v>
      </c>
      <c r="BB74" s="1" t="b">
        <f>AND(SIGN('2 - Create the Solution'!$I7)=1,'2 - Create the Solution'!$I7&lt;='Detailed Calculations'!BB$2)</f>
        <v>0</v>
      </c>
      <c r="BC74" s="1" t="b">
        <f>AND(SIGN('2 - Create the Solution'!$I7)=1,'2 - Create the Solution'!$I7&lt;='Detailed Calculations'!BC$2)</f>
        <v>0</v>
      </c>
      <c r="BD74" s="1" t="b">
        <f>AND(SIGN('2 - Create the Solution'!$I7)=1,'2 - Create the Solution'!$I7&lt;='Detailed Calculations'!BD$2)</f>
        <v>0</v>
      </c>
      <c r="BE74" s="1" t="b">
        <f>AND(SIGN('2 - Create the Solution'!$I7)=1,'2 - Create the Solution'!$I7&lt;='Detailed Calculations'!BE$2)</f>
        <v>0</v>
      </c>
      <c r="BF74" s="1" t="b">
        <f>AND(SIGN('2 - Create the Solution'!$I7)=1,'2 - Create the Solution'!$I7&lt;='Detailed Calculations'!BF$2)</f>
        <v>0</v>
      </c>
      <c r="BG74" s="1" t="b">
        <f>AND(SIGN('2 - Create the Solution'!$I7)=1,'2 - Create the Solution'!$I7&lt;='Detailed Calculations'!BG$2)</f>
        <v>0</v>
      </c>
      <c r="BH74" s="1" t="b">
        <f>AND(SIGN('2 - Create the Solution'!$I7)=1,'2 - Create the Solution'!$I7&lt;='Detailed Calculations'!BH$2)</f>
        <v>0</v>
      </c>
      <c r="BI74" s="1" t="b">
        <f>AND(SIGN('2 - Create the Solution'!$I7)=1,'2 - Create the Solution'!$I7&lt;='Detailed Calculations'!BI$2)</f>
        <v>0</v>
      </c>
      <c r="BJ74" s="1" t="b">
        <f>AND(SIGN('2 - Create the Solution'!$I7)=1,'2 - Create the Solution'!$I7&lt;='Detailed Calculations'!BJ$2)</f>
        <v>0</v>
      </c>
    </row>
    <row r="75" spans="1:64" hidden="1" x14ac:dyDescent="0.6">
      <c r="B75" s="2">
        <f>'2 - Create the Solution'!B8</f>
        <v>0</v>
      </c>
      <c r="C75" s="1" t="b">
        <f>AND(SIGN('2 - Create the Solution'!$I8)=1,'2 - Create the Solution'!$I8&lt;='Detailed Calculations'!C$2)</f>
        <v>0</v>
      </c>
      <c r="D75" s="1" t="b">
        <f>AND(SIGN('2 - Create the Solution'!$I8)=1,'2 - Create the Solution'!$I8&lt;='Detailed Calculations'!D$2)</f>
        <v>0</v>
      </c>
      <c r="E75" s="1" t="b">
        <f>AND(SIGN('2 - Create the Solution'!$I8)=1,'2 - Create the Solution'!$I8&lt;='Detailed Calculations'!E$2)</f>
        <v>0</v>
      </c>
      <c r="F75" s="1" t="b">
        <f>AND(SIGN('2 - Create the Solution'!$I8)=1,'2 - Create the Solution'!$I8&lt;='Detailed Calculations'!F$2)</f>
        <v>0</v>
      </c>
      <c r="G75" s="1" t="b">
        <f>AND(SIGN('2 - Create the Solution'!$I8)=1,'2 - Create the Solution'!$I8&lt;='Detailed Calculations'!G$2)</f>
        <v>0</v>
      </c>
      <c r="H75" s="1" t="b">
        <f>AND(SIGN('2 - Create the Solution'!$I8)=1,'2 - Create the Solution'!$I8&lt;='Detailed Calculations'!H$2)</f>
        <v>0</v>
      </c>
      <c r="I75" s="1" t="b">
        <f>AND(SIGN('2 - Create the Solution'!$I8)=1,'2 - Create the Solution'!$I8&lt;='Detailed Calculations'!I$2)</f>
        <v>0</v>
      </c>
      <c r="J75" s="1" t="b">
        <f>AND(SIGN('2 - Create the Solution'!$I8)=1,'2 - Create the Solution'!$I8&lt;='Detailed Calculations'!J$2)</f>
        <v>0</v>
      </c>
      <c r="K75" s="1" t="b">
        <f>AND(SIGN('2 - Create the Solution'!$I8)=1,'2 - Create the Solution'!$I8&lt;='Detailed Calculations'!K$2)</f>
        <v>0</v>
      </c>
      <c r="L75" s="1" t="b">
        <f>AND(SIGN('2 - Create the Solution'!$I8)=1,'2 - Create the Solution'!$I8&lt;='Detailed Calculations'!L$2)</f>
        <v>0</v>
      </c>
      <c r="M75" s="1" t="b">
        <f>AND(SIGN('2 - Create the Solution'!$I8)=1,'2 - Create the Solution'!$I8&lt;='Detailed Calculations'!M$2)</f>
        <v>0</v>
      </c>
      <c r="N75" s="1" t="b">
        <f>AND(SIGN('2 - Create the Solution'!$I8)=1,'2 - Create the Solution'!$I8&lt;='Detailed Calculations'!N$2)</f>
        <v>0</v>
      </c>
      <c r="O75" s="1" t="b">
        <f>AND(SIGN('2 - Create the Solution'!$I8)=1,'2 - Create the Solution'!$I8&lt;='Detailed Calculations'!O$2)</f>
        <v>0</v>
      </c>
      <c r="P75" s="1" t="b">
        <f>AND(SIGN('2 - Create the Solution'!$I8)=1,'2 - Create the Solution'!$I8&lt;='Detailed Calculations'!P$2)</f>
        <v>0</v>
      </c>
      <c r="Q75" s="1" t="b">
        <f>AND(SIGN('2 - Create the Solution'!$I8)=1,'2 - Create the Solution'!$I8&lt;='Detailed Calculations'!Q$2)</f>
        <v>0</v>
      </c>
      <c r="R75" s="1" t="b">
        <f>AND(SIGN('2 - Create the Solution'!$I8)=1,'2 - Create the Solution'!$I8&lt;='Detailed Calculations'!R$2)</f>
        <v>0</v>
      </c>
      <c r="S75" s="1" t="b">
        <f>AND(SIGN('2 - Create the Solution'!$I8)=1,'2 - Create the Solution'!$I8&lt;='Detailed Calculations'!S$2)</f>
        <v>0</v>
      </c>
      <c r="T75" s="1" t="b">
        <f>AND(SIGN('2 - Create the Solution'!$I8)=1,'2 - Create the Solution'!$I8&lt;='Detailed Calculations'!T$2)</f>
        <v>0</v>
      </c>
      <c r="U75" s="1" t="b">
        <f>AND(SIGN('2 - Create the Solution'!$I8)=1,'2 - Create the Solution'!$I8&lt;='Detailed Calculations'!U$2)</f>
        <v>0</v>
      </c>
      <c r="V75" s="1" t="b">
        <f>AND(SIGN('2 - Create the Solution'!$I8)=1,'2 - Create the Solution'!$I8&lt;='Detailed Calculations'!V$2)</f>
        <v>0</v>
      </c>
      <c r="W75" s="1" t="b">
        <f>AND(SIGN('2 - Create the Solution'!$I8)=1,'2 - Create the Solution'!$I8&lt;='Detailed Calculations'!W$2)</f>
        <v>0</v>
      </c>
      <c r="X75" s="1" t="b">
        <f>AND(SIGN('2 - Create the Solution'!$I8)=1,'2 - Create the Solution'!$I8&lt;='Detailed Calculations'!X$2)</f>
        <v>0</v>
      </c>
      <c r="Y75" s="1" t="b">
        <f>AND(SIGN('2 - Create the Solution'!$I8)=1,'2 - Create the Solution'!$I8&lt;='Detailed Calculations'!Y$2)</f>
        <v>0</v>
      </c>
      <c r="Z75" s="1" t="b">
        <f>AND(SIGN('2 - Create the Solution'!$I8)=1,'2 - Create the Solution'!$I8&lt;='Detailed Calculations'!Z$2)</f>
        <v>0</v>
      </c>
      <c r="AA75" s="1" t="b">
        <f>AND(SIGN('2 - Create the Solution'!$I8)=1,'2 - Create the Solution'!$I8&lt;='Detailed Calculations'!AA$2)</f>
        <v>0</v>
      </c>
      <c r="AB75" s="1" t="b">
        <f>AND(SIGN('2 - Create the Solution'!$I8)=1,'2 - Create the Solution'!$I8&lt;='Detailed Calculations'!AB$2)</f>
        <v>0</v>
      </c>
      <c r="AC75" s="1" t="b">
        <f>AND(SIGN('2 - Create the Solution'!$I8)=1,'2 - Create the Solution'!$I8&lt;='Detailed Calculations'!AC$2)</f>
        <v>0</v>
      </c>
      <c r="AD75" s="1" t="b">
        <f>AND(SIGN('2 - Create the Solution'!$I8)=1,'2 - Create the Solution'!$I8&lt;='Detailed Calculations'!AD$2)</f>
        <v>0</v>
      </c>
      <c r="AE75" s="1" t="b">
        <f>AND(SIGN('2 - Create the Solution'!$I8)=1,'2 - Create the Solution'!$I8&lt;='Detailed Calculations'!AE$2)</f>
        <v>0</v>
      </c>
      <c r="AF75" s="1" t="b">
        <f>AND(SIGN('2 - Create the Solution'!$I8)=1,'2 - Create the Solution'!$I8&lt;='Detailed Calculations'!AF$2)</f>
        <v>0</v>
      </c>
      <c r="AG75" s="1" t="b">
        <f>AND(SIGN('2 - Create the Solution'!$I8)=1,'2 - Create the Solution'!$I8&lt;='Detailed Calculations'!AG$2)</f>
        <v>0</v>
      </c>
      <c r="AH75" s="1" t="b">
        <f>AND(SIGN('2 - Create the Solution'!$I8)=1,'2 - Create the Solution'!$I8&lt;='Detailed Calculations'!AH$2)</f>
        <v>0</v>
      </c>
      <c r="AI75" s="1" t="b">
        <f>AND(SIGN('2 - Create the Solution'!$I8)=1,'2 - Create the Solution'!$I8&lt;='Detailed Calculations'!AI$2)</f>
        <v>0</v>
      </c>
      <c r="AJ75" s="1" t="b">
        <f>AND(SIGN('2 - Create the Solution'!$I8)=1,'2 - Create the Solution'!$I8&lt;='Detailed Calculations'!AJ$2)</f>
        <v>0</v>
      </c>
      <c r="AK75" s="1" t="b">
        <f>AND(SIGN('2 - Create the Solution'!$I8)=1,'2 - Create the Solution'!$I8&lt;='Detailed Calculations'!AK$2)</f>
        <v>0</v>
      </c>
      <c r="AL75" s="1" t="b">
        <f>AND(SIGN('2 - Create the Solution'!$I8)=1,'2 - Create the Solution'!$I8&lt;='Detailed Calculations'!AL$2)</f>
        <v>0</v>
      </c>
      <c r="AM75" s="1" t="b">
        <f>AND(SIGN('2 - Create the Solution'!$I8)=1,'2 - Create the Solution'!$I8&lt;='Detailed Calculations'!AM$2)</f>
        <v>0</v>
      </c>
      <c r="AN75" s="1" t="b">
        <f>AND(SIGN('2 - Create the Solution'!$I8)=1,'2 - Create the Solution'!$I8&lt;='Detailed Calculations'!AN$2)</f>
        <v>0</v>
      </c>
      <c r="AO75" s="1" t="b">
        <f>AND(SIGN('2 - Create the Solution'!$I8)=1,'2 - Create the Solution'!$I8&lt;='Detailed Calculations'!AO$2)</f>
        <v>0</v>
      </c>
      <c r="AP75" s="1" t="b">
        <f>AND(SIGN('2 - Create the Solution'!$I8)=1,'2 - Create the Solution'!$I8&lt;='Detailed Calculations'!AP$2)</f>
        <v>0</v>
      </c>
      <c r="AQ75" s="1" t="b">
        <f>AND(SIGN('2 - Create the Solution'!$I8)=1,'2 - Create the Solution'!$I8&lt;='Detailed Calculations'!AQ$2)</f>
        <v>0</v>
      </c>
      <c r="AR75" s="1" t="b">
        <f>AND(SIGN('2 - Create the Solution'!$I8)=1,'2 - Create the Solution'!$I8&lt;='Detailed Calculations'!AR$2)</f>
        <v>0</v>
      </c>
      <c r="AS75" s="1" t="b">
        <f>AND(SIGN('2 - Create the Solution'!$I8)=1,'2 - Create the Solution'!$I8&lt;='Detailed Calculations'!AS$2)</f>
        <v>0</v>
      </c>
      <c r="AT75" s="1" t="b">
        <f>AND(SIGN('2 - Create the Solution'!$I8)=1,'2 - Create the Solution'!$I8&lt;='Detailed Calculations'!AT$2)</f>
        <v>0</v>
      </c>
      <c r="AU75" s="1" t="b">
        <f>AND(SIGN('2 - Create the Solution'!$I8)=1,'2 - Create the Solution'!$I8&lt;='Detailed Calculations'!AU$2)</f>
        <v>0</v>
      </c>
      <c r="AV75" s="1" t="b">
        <f>AND(SIGN('2 - Create the Solution'!$I8)=1,'2 - Create the Solution'!$I8&lt;='Detailed Calculations'!AV$2)</f>
        <v>0</v>
      </c>
      <c r="AW75" s="1" t="b">
        <f>AND(SIGN('2 - Create the Solution'!$I8)=1,'2 - Create the Solution'!$I8&lt;='Detailed Calculations'!AW$2)</f>
        <v>0</v>
      </c>
      <c r="AX75" s="1" t="b">
        <f>AND(SIGN('2 - Create the Solution'!$I8)=1,'2 - Create the Solution'!$I8&lt;='Detailed Calculations'!AX$2)</f>
        <v>0</v>
      </c>
      <c r="AY75" s="1" t="b">
        <f>AND(SIGN('2 - Create the Solution'!$I8)=1,'2 - Create the Solution'!$I8&lt;='Detailed Calculations'!AY$2)</f>
        <v>0</v>
      </c>
      <c r="AZ75" s="1" t="b">
        <f>AND(SIGN('2 - Create the Solution'!$I8)=1,'2 - Create the Solution'!$I8&lt;='Detailed Calculations'!AZ$2)</f>
        <v>0</v>
      </c>
      <c r="BA75" s="1" t="b">
        <f>AND(SIGN('2 - Create the Solution'!$I8)=1,'2 - Create the Solution'!$I8&lt;='Detailed Calculations'!BA$2)</f>
        <v>0</v>
      </c>
      <c r="BB75" s="1" t="b">
        <f>AND(SIGN('2 - Create the Solution'!$I8)=1,'2 - Create the Solution'!$I8&lt;='Detailed Calculations'!BB$2)</f>
        <v>0</v>
      </c>
      <c r="BC75" s="1" t="b">
        <f>AND(SIGN('2 - Create the Solution'!$I8)=1,'2 - Create the Solution'!$I8&lt;='Detailed Calculations'!BC$2)</f>
        <v>0</v>
      </c>
      <c r="BD75" s="1" t="b">
        <f>AND(SIGN('2 - Create the Solution'!$I8)=1,'2 - Create the Solution'!$I8&lt;='Detailed Calculations'!BD$2)</f>
        <v>0</v>
      </c>
      <c r="BE75" s="1" t="b">
        <f>AND(SIGN('2 - Create the Solution'!$I8)=1,'2 - Create the Solution'!$I8&lt;='Detailed Calculations'!BE$2)</f>
        <v>0</v>
      </c>
      <c r="BF75" s="1" t="b">
        <f>AND(SIGN('2 - Create the Solution'!$I8)=1,'2 - Create the Solution'!$I8&lt;='Detailed Calculations'!BF$2)</f>
        <v>0</v>
      </c>
      <c r="BG75" s="1" t="b">
        <f>AND(SIGN('2 - Create the Solution'!$I8)=1,'2 - Create the Solution'!$I8&lt;='Detailed Calculations'!BG$2)</f>
        <v>0</v>
      </c>
      <c r="BH75" s="1" t="b">
        <f>AND(SIGN('2 - Create the Solution'!$I8)=1,'2 - Create the Solution'!$I8&lt;='Detailed Calculations'!BH$2)</f>
        <v>0</v>
      </c>
      <c r="BI75" s="1" t="b">
        <f>AND(SIGN('2 - Create the Solution'!$I8)=1,'2 - Create the Solution'!$I8&lt;='Detailed Calculations'!BI$2)</f>
        <v>0</v>
      </c>
      <c r="BJ75" s="1" t="b">
        <f>AND(SIGN('2 - Create the Solution'!$I8)=1,'2 - Create the Solution'!$I8&lt;='Detailed Calculations'!BJ$2)</f>
        <v>0</v>
      </c>
    </row>
    <row r="76" spans="1:64" hidden="1" x14ac:dyDescent="0.6">
      <c r="B76" s="2">
        <f>'2 - Create the Solution'!B9</f>
        <v>0</v>
      </c>
      <c r="C76" s="1" t="b">
        <f>AND(SIGN('2 - Create the Solution'!$I9)=1,'2 - Create the Solution'!$I9&lt;='Detailed Calculations'!C$2)</f>
        <v>0</v>
      </c>
      <c r="D76" s="1" t="b">
        <f>AND(SIGN('2 - Create the Solution'!$I9)=1,'2 - Create the Solution'!$I9&lt;='Detailed Calculations'!D$2)</f>
        <v>0</v>
      </c>
      <c r="E76" s="1" t="b">
        <f>AND(SIGN('2 - Create the Solution'!$I9)=1,'2 - Create the Solution'!$I9&lt;='Detailed Calculations'!E$2)</f>
        <v>0</v>
      </c>
      <c r="F76" s="1" t="b">
        <f>AND(SIGN('2 - Create the Solution'!$I9)=1,'2 - Create the Solution'!$I9&lt;='Detailed Calculations'!F$2)</f>
        <v>0</v>
      </c>
      <c r="G76" s="1" t="b">
        <f>AND(SIGN('2 - Create the Solution'!$I9)=1,'2 - Create the Solution'!$I9&lt;='Detailed Calculations'!G$2)</f>
        <v>0</v>
      </c>
      <c r="H76" s="1" t="b">
        <f>AND(SIGN('2 - Create the Solution'!$I9)=1,'2 - Create the Solution'!$I9&lt;='Detailed Calculations'!H$2)</f>
        <v>0</v>
      </c>
      <c r="I76" s="1" t="b">
        <f>AND(SIGN('2 - Create the Solution'!$I9)=1,'2 - Create the Solution'!$I9&lt;='Detailed Calculations'!I$2)</f>
        <v>0</v>
      </c>
      <c r="J76" s="1" t="b">
        <f>AND(SIGN('2 - Create the Solution'!$I9)=1,'2 - Create the Solution'!$I9&lt;='Detailed Calculations'!J$2)</f>
        <v>0</v>
      </c>
      <c r="K76" s="1" t="b">
        <f>AND(SIGN('2 - Create the Solution'!$I9)=1,'2 - Create the Solution'!$I9&lt;='Detailed Calculations'!K$2)</f>
        <v>0</v>
      </c>
      <c r="L76" s="1" t="b">
        <f>AND(SIGN('2 - Create the Solution'!$I9)=1,'2 - Create the Solution'!$I9&lt;='Detailed Calculations'!L$2)</f>
        <v>0</v>
      </c>
      <c r="M76" s="1" t="b">
        <f>AND(SIGN('2 - Create the Solution'!$I9)=1,'2 - Create the Solution'!$I9&lt;='Detailed Calculations'!M$2)</f>
        <v>0</v>
      </c>
      <c r="N76" s="1" t="b">
        <f>AND(SIGN('2 - Create the Solution'!$I9)=1,'2 - Create the Solution'!$I9&lt;='Detailed Calculations'!N$2)</f>
        <v>0</v>
      </c>
      <c r="O76" s="1" t="b">
        <f>AND(SIGN('2 - Create the Solution'!$I9)=1,'2 - Create the Solution'!$I9&lt;='Detailed Calculations'!O$2)</f>
        <v>0</v>
      </c>
      <c r="P76" s="1" t="b">
        <f>AND(SIGN('2 - Create the Solution'!$I9)=1,'2 - Create the Solution'!$I9&lt;='Detailed Calculations'!P$2)</f>
        <v>0</v>
      </c>
      <c r="Q76" s="1" t="b">
        <f>AND(SIGN('2 - Create the Solution'!$I9)=1,'2 - Create the Solution'!$I9&lt;='Detailed Calculations'!Q$2)</f>
        <v>0</v>
      </c>
      <c r="R76" s="1" t="b">
        <f>AND(SIGN('2 - Create the Solution'!$I9)=1,'2 - Create the Solution'!$I9&lt;='Detailed Calculations'!R$2)</f>
        <v>0</v>
      </c>
      <c r="S76" s="1" t="b">
        <f>AND(SIGN('2 - Create the Solution'!$I9)=1,'2 - Create the Solution'!$I9&lt;='Detailed Calculations'!S$2)</f>
        <v>0</v>
      </c>
      <c r="T76" s="1" t="b">
        <f>AND(SIGN('2 - Create the Solution'!$I9)=1,'2 - Create the Solution'!$I9&lt;='Detailed Calculations'!T$2)</f>
        <v>0</v>
      </c>
      <c r="U76" s="1" t="b">
        <f>AND(SIGN('2 - Create the Solution'!$I9)=1,'2 - Create the Solution'!$I9&lt;='Detailed Calculations'!U$2)</f>
        <v>0</v>
      </c>
      <c r="V76" s="1" t="b">
        <f>AND(SIGN('2 - Create the Solution'!$I9)=1,'2 - Create the Solution'!$I9&lt;='Detailed Calculations'!V$2)</f>
        <v>0</v>
      </c>
      <c r="W76" s="1" t="b">
        <f>AND(SIGN('2 - Create the Solution'!$I9)=1,'2 - Create the Solution'!$I9&lt;='Detailed Calculations'!W$2)</f>
        <v>0</v>
      </c>
      <c r="X76" s="1" t="b">
        <f>AND(SIGN('2 - Create the Solution'!$I9)=1,'2 - Create the Solution'!$I9&lt;='Detailed Calculations'!X$2)</f>
        <v>0</v>
      </c>
      <c r="Y76" s="1" t="b">
        <f>AND(SIGN('2 - Create the Solution'!$I9)=1,'2 - Create the Solution'!$I9&lt;='Detailed Calculations'!Y$2)</f>
        <v>0</v>
      </c>
      <c r="Z76" s="1" t="b">
        <f>AND(SIGN('2 - Create the Solution'!$I9)=1,'2 - Create the Solution'!$I9&lt;='Detailed Calculations'!Z$2)</f>
        <v>0</v>
      </c>
      <c r="AA76" s="1" t="b">
        <f>AND(SIGN('2 - Create the Solution'!$I9)=1,'2 - Create the Solution'!$I9&lt;='Detailed Calculations'!AA$2)</f>
        <v>0</v>
      </c>
      <c r="AB76" s="1" t="b">
        <f>AND(SIGN('2 - Create the Solution'!$I9)=1,'2 - Create the Solution'!$I9&lt;='Detailed Calculations'!AB$2)</f>
        <v>0</v>
      </c>
      <c r="AC76" s="1" t="b">
        <f>AND(SIGN('2 - Create the Solution'!$I9)=1,'2 - Create the Solution'!$I9&lt;='Detailed Calculations'!AC$2)</f>
        <v>0</v>
      </c>
      <c r="AD76" s="1" t="b">
        <f>AND(SIGN('2 - Create the Solution'!$I9)=1,'2 - Create the Solution'!$I9&lt;='Detailed Calculations'!AD$2)</f>
        <v>0</v>
      </c>
      <c r="AE76" s="1" t="b">
        <f>AND(SIGN('2 - Create the Solution'!$I9)=1,'2 - Create the Solution'!$I9&lt;='Detailed Calculations'!AE$2)</f>
        <v>0</v>
      </c>
      <c r="AF76" s="1" t="b">
        <f>AND(SIGN('2 - Create the Solution'!$I9)=1,'2 - Create the Solution'!$I9&lt;='Detailed Calculations'!AF$2)</f>
        <v>0</v>
      </c>
      <c r="AG76" s="1" t="b">
        <f>AND(SIGN('2 - Create the Solution'!$I9)=1,'2 - Create the Solution'!$I9&lt;='Detailed Calculations'!AG$2)</f>
        <v>0</v>
      </c>
      <c r="AH76" s="1" t="b">
        <f>AND(SIGN('2 - Create the Solution'!$I9)=1,'2 - Create the Solution'!$I9&lt;='Detailed Calculations'!AH$2)</f>
        <v>0</v>
      </c>
      <c r="AI76" s="1" t="b">
        <f>AND(SIGN('2 - Create the Solution'!$I9)=1,'2 - Create the Solution'!$I9&lt;='Detailed Calculations'!AI$2)</f>
        <v>0</v>
      </c>
      <c r="AJ76" s="1" t="b">
        <f>AND(SIGN('2 - Create the Solution'!$I9)=1,'2 - Create the Solution'!$I9&lt;='Detailed Calculations'!AJ$2)</f>
        <v>0</v>
      </c>
      <c r="AK76" s="1" t="b">
        <f>AND(SIGN('2 - Create the Solution'!$I9)=1,'2 - Create the Solution'!$I9&lt;='Detailed Calculations'!AK$2)</f>
        <v>0</v>
      </c>
      <c r="AL76" s="1" t="b">
        <f>AND(SIGN('2 - Create the Solution'!$I9)=1,'2 - Create the Solution'!$I9&lt;='Detailed Calculations'!AL$2)</f>
        <v>0</v>
      </c>
      <c r="AM76" s="1" t="b">
        <f>AND(SIGN('2 - Create the Solution'!$I9)=1,'2 - Create the Solution'!$I9&lt;='Detailed Calculations'!AM$2)</f>
        <v>0</v>
      </c>
      <c r="AN76" s="1" t="b">
        <f>AND(SIGN('2 - Create the Solution'!$I9)=1,'2 - Create the Solution'!$I9&lt;='Detailed Calculations'!AN$2)</f>
        <v>0</v>
      </c>
      <c r="AO76" s="1" t="b">
        <f>AND(SIGN('2 - Create the Solution'!$I9)=1,'2 - Create the Solution'!$I9&lt;='Detailed Calculations'!AO$2)</f>
        <v>0</v>
      </c>
      <c r="AP76" s="1" t="b">
        <f>AND(SIGN('2 - Create the Solution'!$I9)=1,'2 - Create the Solution'!$I9&lt;='Detailed Calculations'!AP$2)</f>
        <v>0</v>
      </c>
      <c r="AQ76" s="1" t="b">
        <f>AND(SIGN('2 - Create the Solution'!$I9)=1,'2 - Create the Solution'!$I9&lt;='Detailed Calculations'!AQ$2)</f>
        <v>0</v>
      </c>
      <c r="AR76" s="1" t="b">
        <f>AND(SIGN('2 - Create the Solution'!$I9)=1,'2 - Create the Solution'!$I9&lt;='Detailed Calculations'!AR$2)</f>
        <v>0</v>
      </c>
      <c r="AS76" s="1" t="b">
        <f>AND(SIGN('2 - Create the Solution'!$I9)=1,'2 - Create the Solution'!$I9&lt;='Detailed Calculations'!AS$2)</f>
        <v>0</v>
      </c>
      <c r="AT76" s="1" t="b">
        <f>AND(SIGN('2 - Create the Solution'!$I9)=1,'2 - Create the Solution'!$I9&lt;='Detailed Calculations'!AT$2)</f>
        <v>0</v>
      </c>
      <c r="AU76" s="1" t="b">
        <f>AND(SIGN('2 - Create the Solution'!$I9)=1,'2 - Create the Solution'!$I9&lt;='Detailed Calculations'!AU$2)</f>
        <v>0</v>
      </c>
      <c r="AV76" s="1" t="b">
        <f>AND(SIGN('2 - Create the Solution'!$I9)=1,'2 - Create the Solution'!$I9&lt;='Detailed Calculations'!AV$2)</f>
        <v>0</v>
      </c>
      <c r="AW76" s="1" t="b">
        <f>AND(SIGN('2 - Create the Solution'!$I9)=1,'2 - Create the Solution'!$I9&lt;='Detailed Calculations'!AW$2)</f>
        <v>0</v>
      </c>
      <c r="AX76" s="1" t="b">
        <f>AND(SIGN('2 - Create the Solution'!$I9)=1,'2 - Create the Solution'!$I9&lt;='Detailed Calculations'!AX$2)</f>
        <v>0</v>
      </c>
      <c r="AY76" s="1" t="b">
        <f>AND(SIGN('2 - Create the Solution'!$I9)=1,'2 - Create the Solution'!$I9&lt;='Detailed Calculations'!AY$2)</f>
        <v>0</v>
      </c>
      <c r="AZ76" s="1" t="b">
        <f>AND(SIGN('2 - Create the Solution'!$I9)=1,'2 - Create the Solution'!$I9&lt;='Detailed Calculations'!AZ$2)</f>
        <v>0</v>
      </c>
      <c r="BA76" s="1" t="b">
        <f>AND(SIGN('2 - Create the Solution'!$I9)=1,'2 - Create the Solution'!$I9&lt;='Detailed Calculations'!BA$2)</f>
        <v>0</v>
      </c>
      <c r="BB76" s="1" t="b">
        <f>AND(SIGN('2 - Create the Solution'!$I9)=1,'2 - Create the Solution'!$I9&lt;='Detailed Calculations'!BB$2)</f>
        <v>0</v>
      </c>
      <c r="BC76" s="1" t="b">
        <f>AND(SIGN('2 - Create the Solution'!$I9)=1,'2 - Create the Solution'!$I9&lt;='Detailed Calculations'!BC$2)</f>
        <v>0</v>
      </c>
      <c r="BD76" s="1" t="b">
        <f>AND(SIGN('2 - Create the Solution'!$I9)=1,'2 - Create the Solution'!$I9&lt;='Detailed Calculations'!BD$2)</f>
        <v>0</v>
      </c>
      <c r="BE76" s="1" t="b">
        <f>AND(SIGN('2 - Create the Solution'!$I9)=1,'2 - Create the Solution'!$I9&lt;='Detailed Calculations'!BE$2)</f>
        <v>0</v>
      </c>
      <c r="BF76" s="1" t="b">
        <f>AND(SIGN('2 - Create the Solution'!$I9)=1,'2 - Create the Solution'!$I9&lt;='Detailed Calculations'!BF$2)</f>
        <v>0</v>
      </c>
      <c r="BG76" s="1" t="b">
        <f>AND(SIGN('2 - Create the Solution'!$I9)=1,'2 - Create the Solution'!$I9&lt;='Detailed Calculations'!BG$2)</f>
        <v>0</v>
      </c>
      <c r="BH76" s="1" t="b">
        <f>AND(SIGN('2 - Create the Solution'!$I9)=1,'2 - Create the Solution'!$I9&lt;='Detailed Calculations'!BH$2)</f>
        <v>0</v>
      </c>
      <c r="BI76" s="1" t="b">
        <f>AND(SIGN('2 - Create the Solution'!$I9)=1,'2 - Create the Solution'!$I9&lt;='Detailed Calculations'!BI$2)</f>
        <v>0</v>
      </c>
      <c r="BJ76" s="1" t="b">
        <f>AND(SIGN('2 - Create the Solution'!$I9)=1,'2 - Create the Solution'!$I9&lt;='Detailed Calculations'!BJ$2)</f>
        <v>0</v>
      </c>
    </row>
    <row r="77" spans="1:64" hidden="1" x14ac:dyDescent="0.6">
      <c r="B77" s="2">
        <f>'2 - Create the Solution'!B10</f>
        <v>0</v>
      </c>
      <c r="C77" s="1" t="b">
        <f>AND(SIGN('2 - Create the Solution'!$I10)=1,'2 - Create the Solution'!$I10&lt;='Detailed Calculations'!C$2)</f>
        <v>0</v>
      </c>
      <c r="D77" s="1" t="b">
        <f>AND(SIGN('2 - Create the Solution'!$I10)=1,'2 - Create the Solution'!$I10&lt;='Detailed Calculations'!D$2)</f>
        <v>0</v>
      </c>
      <c r="E77" s="1" t="b">
        <f>AND(SIGN('2 - Create the Solution'!$I10)=1,'2 - Create the Solution'!$I10&lt;='Detailed Calculations'!E$2)</f>
        <v>0</v>
      </c>
      <c r="F77" s="1" t="b">
        <f>AND(SIGN('2 - Create the Solution'!$I10)=1,'2 - Create the Solution'!$I10&lt;='Detailed Calculations'!F$2)</f>
        <v>0</v>
      </c>
      <c r="G77" s="1" t="b">
        <f>AND(SIGN('2 - Create the Solution'!$I10)=1,'2 - Create the Solution'!$I10&lt;='Detailed Calculations'!G$2)</f>
        <v>0</v>
      </c>
      <c r="H77" s="1" t="b">
        <f>AND(SIGN('2 - Create the Solution'!$I10)=1,'2 - Create the Solution'!$I10&lt;='Detailed Calculations'!H$2)</f>
        <v>0</v>
      </c>
      <c r="I77" s="1" t="b">
        <f>AND(SIGN('2 - Create the Solution'!$I10)=1,'2 - Create the Solution'!$I10&lt;='Detailed Calculations'!I$2)</f>
        <v>0</v>
      </c>
      <c r="J77" s="1" t="b">
        <f>AND(SIGN('2 - Create the Solution'!$I10)=1,'2 - Create the Solution'!$I10&lt;='Detailed Calculations'!J$2)</f>
        <v>0</v>
      </c>
      <c r="K77" s="1" t="b">
        <f>AND(SIGN('2 - Create the Solution'!$I10)=1,'2 - Create the Solution'!$I10&lt;='Detailed Calculations'!K$2)</f>
        <v>0</v>
      </c>
      <c r="L77" s="1" t="b">
        <f>AND(SIGN('2 - Create the Solution'!$I10)=1,'2 - Create the Solution'!$I10&lt;='Detailed Calculations'!L$2)</f>
        <v>0</v>
      </c>
      <c r="M77" s="1" t="b">
        <f>AND(SIGN('2 - Create the Solution'!$I10)=1,'2 - Create the Solution'!$I10&lt;='Detailed Calculations'!M$2)</f>
        <v>0</v>
      </c>
      <c r="N77" s="1" t="b">
        <f>AND(SIGN('2 - Create the Solution'!$I10)=1,'2 - Create the Solution'!$I10&lt;='Detailed Calculations'!N$2)</f>
        <v>0</v>
      </c>
      <c r="O77" s="1" t="b">
        <f>AND(SIGN('2 - Create the Solution'!$I10)=1,'2 - Create the Solution'!$I10&lt;='Detailed Calculations'!O$2)</f>
        <v>0</v>
      </c>
      <c r="P77" s="1" t="b">
        <f>AND(SIGN('2 - Create the Solution'!$I10)=1,'2 - Create the Solution'!$I10&lt;='Detailed Calculations'!P$2)</f>
        <v>0</v>
      </c>
      <c r="Q77" s="1" t="b">
        <f>AND(SIGN('2 - Create the Solution'!$I10)=1,'2 - Create the Solution'!$I10&lt;='Detailed Calculations'!Q$2)</f>
        <v>0</v>
      </c>
      <c r="R77" s="1" t="b">
        <f>AND(SIGN('2 - Create the Solution'!$I10)=1,'2 - Create the Solution'!$I10&lt;='Detailed Calculations'!R$2)</f>
        <v>0</v>
      </c>
      <c r="S77" s="1" t="b">
        <f>AND(SIGN('2 - Create the Solution'!$I10)=1,'2 - Create the Solution'!$I10&lt;='Detailed Calculations'!S$2)</f>
        <v>0</v>
      </c>
      <c r="T77" s="1" t="b">
        <f>AND(SIGN('2 - Create the Solution'!$I10)=1,'2 - Create the Solution'!$I10&lt;='Detailed Calculations'!T$2)</f>
        <v>0</v>
      </c>
      <c r="U77" s="1" t="b">
        <f>AND(SIGN('2 - Create the Solution'!$I10)=1,'2 - Create the Solution'!$I10&lt;='Detailed Calculations'!U$2)</f>
        <v>0</v>
      </c>
      <c r="V77" s="1" t="b">
        <f>AND(SIGN('2 - Create the Solution'!$I10)=1,'2 - Create the Solution'!$I10&lt;='Detailed Calculations'!V$2)</f>
        <v>0</v>
      </c>
      <c r="W77" s="1" t="b">
        <f>AND(SIGN('2 - Create the Solution'!$I10)=1,'2 - Create the Solution'!$I10&lt;='Detailed Calculations'!W$2)</f>
        <v>0</v>
      </c>
      <c r="X77" s="1" t="b">
        <f>AND(SIGN('2 - Create the Solution'!$I10)=1,'2 - Create the Solution'!$I10&lt;='Detailed Calculations'!X$2)</f>
        <v>0</v>
      </c>
      <c r="Y77" s="1" t="b">
        <f>AND(SIGN('2 - Create the Solution'!$I10)=1,'2 - Create the Solution'!$I10&lt;='Detailed Calculations'!Y$2)</f>
        <v>0</v>
      </c>
      <c r="Z77" s="1" t="b">
        <f>AND(SIGN('2 - Create the Solution'!$I10)=1,'2 - Create the Solution'!$I10&lt;='Detailed Calculations'!Z$2)</f>
        <v>0</v>
      </c>
      <c r="AA77" s="1" t="b">
        <f>AND(SIGN('2 - Create the Solution'!$I10)=1,'2 - Create the Solution'!$I10&lt;='Detailed Calculations'!AA$2)</f>
        <v>0</v>
      </c>
      <c r="AB77" s="1" t="b">
        <f>AND(SIGN('2 - Create the Solution'!$I10)=1,'2 - Create the Solution'!$I10&lt;='Detailed Calculations'!AB$2)</f>
        <v>0</v>
      </c>
      <c r="AC77" s="1" t="b">
        <f>AND(SIGN('2 - Create the Solution'!$I10)=1,'2 - Create the Solution'!$I10&lt;='Detailed Calculations'!AC$2)</f>
        <v>0</v>
      </c>
      <c r="AD77" s="1" t="b">
        <f>AND(SIGN('2 - Create the Solution'!$I10)=1,'2 - Create the Solution'!$I10&lt;='Detailed Calculations'!AD$2)</f>
        <v>0</v>
      </c>
      <c r="AE77" s="1" t="b">
        <f>AND(SIGN('2 - Create the Solution'!$I10)=1,'2 - Create the Solution'!$I10&lt;='Detailed Calculations'!AE$2)</f>
        <v>0</v>
      </c>
      <c r="AF77" s="1" t="b">
        <f>AND(SIGN('2 - Create the Solution'!$I10)=1,'2 - Create the Solution'!$I10&lt;='Detailed Calculations'!AF$2)</f>
        <v>0</v>
      </c>
      <c r="AG77" s="1" t="b">
        <f>AND(SIGN('2 - Create the Solution'!$I10)=1,'2 - Create the Solution'!$I10&lt;='Detailed Calculations'!AG$2)</f>
        <v>0</v>
      </c>
      <c r="AH77" s="1" t="b">
        <f>AND(SIGN('2 - Create the Solution'!$I10)=1,'2 - Create the Solution'!$I10&lt;='Detailed Calculations'!AH$2)</f>
        <v>0</v>
      </c>
      <c r="AI77" s="1" t="b">
        <f>AND(SIGN('2 - Create the Solution'!$I10)=1,'2 - Create the Solution'!$I10&lt;='Detailed Calculations'!AI$2)</f>
        <v>0</v>
      </c>
      <c r="AJ77" s="1" t="b">
        <f>AND(SIGN('2 - Create the Solution'!$I10)=1,'2 - Create the Solution'!$I10&lt;='Detailed Calculations'!AJ$2)</f>
        <v>0</v>
      </c>
      <c r="AK77" s="1" t="b">
        <f>AND(SIGN('2 - Create the Solution'!$I10)=1,'2 - Create the Solution'!$I10&lt;='Detailed Calculations'!AK$2)</f>
        <v>0</v>
      </c>
      <c r="AL77" s="1" t="b">
        <f>AND(SIGN('2 - Create the Solution'!$I10)=1,'2 - Create the Solution'!$I10&lt;='Detailed Calculations'!AL$2)</f>
        <v>0</v>
      </c>
      <c r="AM77" s="1" t="b">
        <f>AND(SIGN('2 - Create the Solution'!$I10)=1,'2 - Create the Solution'!$I10&lt;='Detailed Calculations'!AM$2)</f>
        <v>0</v>
      </c>
      <c r="AN77" s="1" t="b">
        <f>AND(SIGN('2 - Create the Solution'!$I10)=1,'2 - Create the Solution'!$I10&lt;='Detailed Calculations'!AN$2)</f>
        <v>0</v>
      </c>
      <c r="AO77" s="1" t="b">
        <f>AND(SIGN('2 - Create the Solution'!$I10)=1,'2 - Create the Solution'!$I10&lt;='Detailed Calculations'!AO$2)</f>
        <v>0</v>
      </c>
      <c r="AP77" s="1" t="b">
        <f>AND(SIGN('2 - Create the Solution'!$I10)=1,'2 - Create the Solution'!$I10&lt;='Detailed Calculations'!AP$2)</f>
        <v>0</v>
      </c>
      <c r="AQ77" s="1" t="b">
        <f>AND(SIGN('2 - Create the Solution'!$I10)=1,'2 - Create the Solution'!$I10&lt;='Detailed Calculations'!AQ$2)</f>
        <v>0</v>
      </c>
      <c r="AR77" s="1" t="b">
        <f>AND(SIGN('2 - Create the Solution'!$I10)=1,'2 - Create the Solution'!$I10&lt;='Detailed Calculations'!AR$2)</f>
        <v>0</v>
      </c>
      <c r="AS77" s="1" t="b">
        <f>AND(SIGN('2 - Create the Solution'!$I10)=1,'2 - Create the Solution'!$I10&lt;='Detailed Calculations'!AS$2)</f>
        <v>0</v>
      </c>
      <c r="AT77" s="1" t="b">
        <f>AND(SIGN('2 - Create the Solution'!$I10)=1,'2 - Create the Solution'!$I10&lt;='Detailed Calculations'!AT$2)</f>
        <v>0</v>
      </c>
      <c r="AU77" s="1" t="b">
        <f>AND(SIGN('2 - Create the Solution'!$I10)=1,'2 - Create the Solution'!$I10&lt;='Detailed Calculations'!AU$2)</f>
        <v>0</v>
      </c>
      <c r="AV77" s="1" t="b">
        <f>AND(SIGN('2 - Create the Solution'!$I10)=1,'2 - Create the Solution'!$I10&lt;='Detailed Calculations'!AV$2)</f>
        <v>0</v>
      </c>
      <c r="AW77" s="1" t="b">
        <f>AND(SIGN('2 - Create the Solution'!$I10)=1,'2 - Create the Solution'!$I10&lt;='Detailed Calculations'!AW$2)</f>
        <v>0</v>
      </c>
      <c r="AX77" s="1" t="b">
        <f>AND(SIGN('2 - Create the Solution'!$I10)=1,'2 - Create the Solution'!$I10&lt;='Detailed Calculations'!AX$2)</f>
        <v>0</v>
      </c>
      <c r="AY77" s="1" t="b">
        <f>AND(SIGN('2 - Create the Solution'!$I10)=1,'2 - Create the Solution'!$I10&lt;='Detailed Calculations'!AY$2)</f>
        <v>0</v>
      </c>
      <c r="AZ77" s="1" t="b">
        <f>AND(SIGN('2 - Create the Solution'!$I10)=1,'2 - Create the Solution'!$I10&lt;='Detailed Calculations'!AZ$2)</f>
        <v>0</v>
      </c>
      <c r="BA77" s="1" t="b">
        <f>AND(SIGN('2 - Create the Solution'!$I10)=1,'2 - Create the Solution'!$I10&lt;='Detailed Calculations'!BA$2)</f>
        <v>0</v>
      </c>
      <c r="BB77" s="1" t="b">
        <f>AND(SIGN('2 - Create the Solution'!$I10)=1,'2 - Create the Solution'!$I10&lt;='Detailed Calculations'!BB$2)</f>
        <v>0</v>
      </c>
      <c r="BC77" s="1" t="b">
        <f>AND(SIGN('2 - Create the Solution'!$I10)=1,'2 - Create the Solution'!$I10&lt;='Detailed Calculations'!BC$2)</f>
        <v>0</v>
      </c>
      <c r="BD77" s="1" t="b">
        <f>AND(SIGN('2 - Create the Solution'!$I10)=1,'2 - Create the Solution'!$I10&lt;='Detailed Calculations'!BD$2)</f>
        <v>0</v>
      </c>
      <c r="BE77" s="1" t="b">
        <f>AND(SIGN('2 - Create the Solution'!$I10)=1,'2 - Create the Solution'!$I10&lt;='Detailed Calculations'!BE$2)</f>
        <v>0</v>
      </c>
      <c r="BF77" s="1" t="b">
        <f>AND(SIGN('2 - Create the Solution'!$I10)=1,'2 - Create the Solution'!$I10&lt;='Detailed Calculations'!BF$2)</f>
        <v>0</v>
      </c>
      <c r="BG77" s="1" t="b">
        <f>AND(SIGN('2 - Create the Solution'!$I10)=1,'2 - Create the Solution'!$I10&lt;='Detailed Calculations'!BG$2)</f>
        <v>0</v>
      </c>
      <c r="BH77" s="1" t="b">
        <f>AND(SIGN('2 - Create the Solution'!$I10)=1,'2 - Create the Solution'!$I10&lt;='Detailed Calculations'!BH$2)</f>
        <v>0</v>
      </c>
      <c r="BI77" s="1" t="b">
        <f>AND(SIGN('2 - Create the Solution'!$I10)=1,'2 - Create the Solution'!$I10&lt;='Detailed Calculations'!BI$2)</f>
        <v>0</v>
      </c>
      <c r="BJ77" s="1" t="b">
        <f>AND(SIGN('2 - Create the Solution'!$I10)=1,'2 - Create the Solution'!$I10&lt;='Detailed Calculations'!BJ$2)</f>
        <v>0</v>
      </c>
    </row>
    <row r="78" spans="1:64" hidden="1" x14ac:dyDescent="0.6">
      <c r="B78" s="2">
        <f>'2 - Create the Solution'!B11</f>
        <v>0</v>
      </c>
      <c r="C78" s="1" t="b">
        <f>AND(SIGN('2 - Create the Solution'!$I11)=1,'2 - Create the Solution'!$I11&lt;='Detailed Calculations'!C$2)</f>
        <v>0</v>
      </c>
      <c r="D78" s="1" t="b">
        <f>AND(SIGN('2 - Create the Solution'!$I11)=1,'2 - Create the Solution'!$I11&lt;='Detailed Calculations'!D$2)</f>
        <v>0</v>
      </c>
      <c r="E78" s="1" t="b">
        <f>AND(SIGN('2 - Create the Solution'!$I11)=1,'2 - Create the Solution'!$I11&lt;='Detailed Calculations'!E$2)</f>
        <v>0</v>
      </c>
      <c r="F78" s="1" t="b">
        <f>AND(SIGN('2 - Create the Solution'!$I11)=1,'2 - Create the Solution'!$I11&lt;='Detailed Calculations'!F$2)</f>
        <v>0</v>
      </c>
      <c r="G78" s="1" t="b">
        <f>AND(SIGN('2 - Create the Solution'!$I11)=1,'2 - Create the Solution'!$I11&lt;='Detailed Calculations'!G$2)</f>
        <v>0</v>
      </c>
      <c r="H78" s="1" t="b">
        <f>AND(SIGN('2 - Create the Solution'!$I11)=1,'2 - Create the Solution'!$I11&lt;='Detailed Calculations'!H$2)</f>
        <v>0</v>
      </c>
      <c r="I78" s="1" t="b">
        <f>AND(SIGN('2 - Create the Solution'!$I11)=1,'2 - Create the Solution'!$I11&lt;='Detailed Calculations'!I$2)</f>
        <v>0</v>
      </c>
      <c r="J78" s="1" t="b">
        <f>AND(SIGN('2 - Create the Solution'!$I11)=1,'2 - Create the Solution'!$I11&lt;='Detailed Calculations'!J$2)</f>
        <v>0</v>
      </c>
      <c r="K78" s="1" t="b">
        <f>AND(SIGN('2 - Create the Solution'!$I11)=1,'2 - Create the Solution'!$I11&lt;='Detailed Calculations'!K$2)</f>
        <v>0</v>
      </c>
      <c r="L78" s="1" t="b">
        <f>AND(SIGN('2 - Create the Solution'!$I11)=1,'2 - Create the Solution'!$I11&lt;='Detailed Calculations'!L$2)</f>
        <v>0</v>
      </c>
      <c r="M78" s="1" t="b">
        <f>AND(SIGN('2 - Create the Solution'!$I11)=1,'2 - Create the Solution'!$I11&lt;='Detailed Calculations'!M$2)</f>
        <v>0</v>
      </c>
      <c r="N78" s="1" t="b">
        <f>AND(SIGN('2 - Create the Solution'!$I11)=1,'2 - Create the Solution'!$I11&lt;='Detailed Calculations'!N$2)</f>
        <v>0</v>
      </c>
      <c r="O78" s="1" t="b">
        <f>AND(SIGN('2 - Create the Solution'!$I11)=1,'2 - Create the Solution'!$I11&lt;='Detailed Calculations'!O$2)</f>
        <v>0</v>
      </c>
      <c r="P78" s="1" t="b">
        <f>AND(SIGN('2 - Create the Solution'!$I11)=1,'2 - Create the Solution'!$I11&lt;='Detailed Calculations'!P$2)</f>
        <v>0</v>
      </c>
      <c r="Q78" s="1" t="b">
        <f>AND(SIGN('2 - Create the Solution'!$I11)=1,'2 - Create the Solution'!$I11&lt;='Detailed Calculations'!Q$2)</f>
        <v>0</v>
      </c>
      <c r="R78" s="1" t="b">
        <f>AND(SIGN('2 - Create the Solution'!$I11)=1,'2 - Create the Solution'!$I11&lt;='Detailed Calculations'!R$2)</f>
        <v>0</v>
      </c>
      <c r="S78" s="1" t="b">
        <f>AND(SIGN('2 - Create the Solution'!$I11)=1,'2 - Create the Solution'!$I11&lt;='Detailed Calculations'!S$2)</f>
        <v>0</v>
      </c>
      <c r="T78" s="1" t="b">
        <f>AND(SIGN('2 - Create the Solution'!$I11)=1,'2 - Create the Solution'!$I11&lt;='Detailed Calculations'!T$2)</f>
        <v>0</v>
      </c>
      <c r="U78" s="1" t="b">
        <f>AND(SIGN('2 - Create the Solution'!$I11)=1,'2 - Create the Solution'!$I11&lt;='Detailed Calculations'!U$2)</f>
        <v>0</v>
      </c>
      <c r="V78" s="1" t="b">
        <f>AND(SIGN('2 - Create the Solution'!$I11)=1,'2 - Create the Solution'!$I11&lt;='Detailed Calculations'!V$2)</f>
        <v>0</v>
      </c>
      <c r="W78" s="1" t="b">
        <f>AND(SIGN('2 - Create the Solution'!$I11)=1,'2 - Create the Solution'!$I11&lt;='Detailed Calculations'!W$2)</f>
        <v>0</v>
      </c>
      <c r="X78" s="1" t="b">
        <f>AND(SIGN('2 - Create the Solution'!$I11)=1,'2 - Create the Solution'!$I11&lt;='Detailed Calculations'!X$2)</f>
        <v>0</v>
      </c>
      <c r="Y78" s="1" t="b">
        <f>AND(SIGN('2 - Create the Solution'!$I11)=1,'2 - Create the Solution'!$I11&lt;='Detailed Calculations'!Y$2)</f>
        <v>0</v>
      </c>
      <c r="Z78" s="1" t="b">
        <f>AND(SIGN('2 - Create the Solution'!$I11)=1,'2 - Create the Solution'!$I11&lt;='Detailed Calculations'!Z$2)</f>
        <v>0</v>
      </c>
      <c r="AA78" s="1" t="b">
        <f>AND(SIGN('2 - Create the Solution'!$I11)=1,'2 - Create the Solution'!$I11&lt;='Detailed Calculations'!AA$2)</f>
        <v>0</v>
      </c>
      <c r="AB78" s="1" t="b">
        <f>AND(SIGN('2 - Create the Solution'!$I11)=1,'2 - Create the Solution'!$I11&lt;='Detailed Calculations'!AB$2)</f>
        <v>0</v>
      </c>
      <c r="AC78" s="1" t="b">
        <f>AND(SIGN('2 - Create the Solution'!$I11)=1,'2 - Create the Solution'!$I11&lt;='Detailed Calculations'!AC$2)</f>
        <v>0</v>
      </c>
      <c r="AD78" s="1" t="b">
        <f>AND(SIGN('2 - Create the Solution'!$I11)=1,'2 - Create the Solution'!$I11&lt;='Detailed Calculations'!AD$2)</f>
        <v>0</v>
      </c>
      <c r="AE78" s="1" t="b">
        <f>AND(SIGN('2 - Create the Solution'!$I11)=1,'2 - Create the Solution'!$I11&lt;='Detailed Calculations'!AE$2)</f>
        <v>0</v>
      </c>
      <c r="AF78" s="1" t="b">
        <f>AND(SIGN('2 - Create the Solution'!$I11)=1,'2 - Create the Solution'!$I11&lt;='Detailed Calculations'!AF$2)</f>
        <v>0</v>
      </c>
      <c r="AG78" s="1" t="b">
        <f>AND(SIGN('2 - Create the Solution'!$I11)=1,'2 - Create the Solution'!$I11&lt;='Detailed Calculations'!AG$2)</f>
        <v>0</v>
      </c>
      <c r="AH78" s="1" t="b">
        <f>AND(SIGN('2 - Create the Solution'!$I11)=1,'2 - Create the Solution'!$I11&lt;='Detailed Calculations'!AH$2)</f>
        <v>0</v>
      </c>
      <c r="AI78" s="1" t="b">
        <f>AND(SIGN('2 - Create the Solution'!$I11)=1,'2 - Create the Solution'!$I11&lt;='Detailed Calculations'!AI$2)</f>
        <v>0</v>
      </c>
      <c r="AJ78" s="1" t="b">
        <f>AND(SIGN('2 - Create the Solution'!$I11)=1,'2 - Create the Solution'!$I11&lt;='Detailed Calculations'!AJ$2)</f>
        <v>0</v>
      </c>
      <c r="AK78" s="1" t="b">
        <f>AND(SIGN('2 - Create the Solution'!$I11)=1,'2 - Create the Solution'!$I11&lt;='Detailed Calculations'!AK$2)</f>
        <v>0</v>
      </c>
      <c r="AL78" s="1" t="b">
        <f>AND(SIGN('2 - Create the Solution'!$I11)=1,'2 - Create the Solution'!$I11&lt;='Detailed Calculations'!AL$2)</f>
        <v>0</v>
      </c>
      <c r="AM78" s="1" t="b">
        <f>AND(SIGN('2 - Create the Solution'!$I11)=1,'2 - Create the Solution'!$I11&lt;='Detailed Calculations'!AM$2)</f>
        <v>0</v>
      </c>
      <c r="AN78" s="1" t="b">
        <f>AND(SIGN('2 - Create the Solution'!$I11)=1,'2 - Create the Solution'!$I11&lt;='Detailed Calculations'!AN$2)</f>
        <v>0</v>
      </c>
      <c r="AO78" s="1" t="b">
        <f>AND(SIGN('2 - Create the Solution'!$I11)=1,'2 - Create the Solution'!$I11&lt;='Detailed Calculations'!AO$2)</f>
        <v>0</v>
      </c>
      <c r="AP78" s="1" t="b">
        <f>AND(SIGN('2 - Create the Solution'!$I11)=1,'2 - Create the Solution'!$I11&lt;='Detailed Calculations'!AP$2)</f>
        <v>0</v>
      </c>
      <c r="AQ78" s="1" t="b">
        <f>AND(SIGN('2 - Create the Solution'!$I11)=1,'2 - Create the Solution'!$I11&lt;='Detailed Calculations'!AQ$2)</f>
        <v>0</v>
      </c>
      <c r="AR78" s="1" t="b">
        <f>AND(SIGN('2 - Create the Solution'!$I11)=1,'2 - Create the Solution'!$I11&lt;='Detailed Calculations'!AR$2)</f>
        <v>0</v>
      </c>
      <c r="AS78" s="1" t="b">
        <f>AND(SIGN('2 - Create the Solution'!$I11)=1,'2 - Create the Solution'!$I11&lt;='Detailed Calculations'!AS$2)</f>
        <v>0</v>
      </c>
      <c r="AT78" s="1" t="b">
        <f>AND(SIGN('2 - Create the Solution'!$I11)=1,'2 - Create the Solution'!$I11&lt;='Detailed Calculations'!AT$2)</f>
        <v>0</v>
      </c>
      <c r="AU78" s="1" t="b">
        <f>AND(SIGN('2 - Create the Solution'!$I11)=1,'2 - Create the Solution'!$I11&lt;='Detailed Calculations'!AU$2)</f>
        <v>0</v>
      </c>
      <c r="AV78" s="1" t="b">
        <f>AND(SIGN('2 - Create the Solution'!$I11)=1,'2 - Create the Solution'!$I11&lt;='Detailed Calculations'!AV$2)</f>
        <v>0</v>
      </c>
      <c r="AW78" s="1" t="b">
        <f>AND(SIGN('2 - Create the Solution'!$I11)=1,'2 - Create the Solution'!$I11&lt;='Detailed Calculations'!AW$2)</f>
        <v>0</v>
      </c>
      <c r="AX78" s="1" t="b">
        <f>AND(SIGN('2 - Create the Solution'!$I11)=1,'2 - Create the Solution'!$I11&lt;='Detailed Calculations'!AX$2)</f>
        <v>0</v>
      </c>
      <c r="AY78" s="1" t="b">
        <f>AND(SIGN('2 - Create the Solution'!$I11)=1,'2 - Create the Solution'!$I11&lt;='Detailed Calculations'!AY$2)</f>
        <v>0</v>
      </c>
      <c r="AZ78" s="1" t="b">
        <f>AND(SIGN('2 - Create the Solution'!$I11)=1,'2 - Create the Solution'!$I11&lt;='Detailed Calculations'!AZ$2)</f>
        <v>0</v>
      </c>
      <c r="BA78" s="1" t="b">
        <f>AND(SIGN('2 - Create the Solution'!$I11)=1,'2 - Create the Solution'!$I11&lt;='Detailed Calculations'!BA$2)</f>
        <v>0</v>
      </c>
      <c r="BB78" s="1" t="b">
        <f>AND(SIGN('2 - Create the Solution'!$I11)=1,'2 - Create the Solution'!$I11&lt;='Detailed Calculations'!BB$2)</f>
        <v>0</v>
      </c>
      <c r="BC78" s="1" t="b">
        <f>AND(SIGN('2 - Create the Solution'!$I11)=1,'2 - Create the Solution'!$I11&lt;='Detailed Calculations'!BC$2)</f>
        <v>0</v>
      </c>
      <c r="BD78" s="1" t="b">
        <f>AND(SIGN('2 - Create the Solution'!$I11)=1,'2 - Create the Solution'!$I11&lt;='Detailed Calculations'!BD$2)</f>
        <v>0</v>
      </c>
      <c r="BE78" s="1" t="b">
        <f>AND(SIGN('2 - Create the Solution'!$I11)=1,'2 - Create the Solution'!$I11&lt;='Detailed Calculations'!BE$2)</f>
        <v>0</v>
      </c>
      <c r="BF78" s="1" t="b">
        <f>AND(SIGN('2 - Create the Solution'!$I11)=1,'2 - Create the Solution'!$I11&lt;='Detailed Calculations'!BF$2)</f>
        <v>0</v>
      </c>
      <c r="BG78" s="1" t="b">
        <f>AND(SIGN('2 - Create the Solution'!$I11)=1,'2 - Create the Solution'!$I11&lt;='Detailed Calculations'!BG$2)</f>
        <v>0</v>
      </c>
      <c r="BH78" s="1" t="b">
        <f>AND(SIGN('2 - Create the Solution'!$I11)=1,'2 - Create the Solution'!$I11&lt;='Detailed Calculations'!BH$2)</f>
        <v>0</v>
      </c>
      <c r="BI78" s="1" t="b">
        <f>AND(SIGN('2 - Create the Solution'!$I11)=1,'2 - Create the Solution'!$I11&lt;='Detailed Calculations'!BI$2)</f>
        <v>0</v>
      </c>
      <c r="BJ78" s="1" t="b">
        <f>AND(SIGN('2 - Create the Solution'!$I11)=1,'2 - Create the Solution'!$I11&lt;='Detailed Calculations'!BJ$2)</f>
        <v>0</v>
      </c>
    </row>
    <row r="79" spans="1:64" hidden="1" x14ac:dyDescent="0.6">
      <c r="B79" s="2">
        <f>'2 - Create the Solution'!B12</f>
        <v>0</v>
      </c>
      <c r="C79" s="1" t="b">
        <f>AND(SIGN('2 - Create the Solution'!$I12)=1,'2 - Create the Solution'!$I12&lt;='Detailed Calculations'!C$2)</f>
        <v>0</v>
      </c>
      <c r="D79" s="1" t="b">
        <f>AND(SIGN('2 - Create the Solution'!$I12)=1,'2 - Create the Solution'!$I12&lt;='Detailed Calculations'!D$2)</f>
        <v>0</v>
      </c>
      <c r="E79" s="1" t="b">
        <f>AND(SIGN('2 - Create the Solution'!$I12)=1,'2 - Create the Solution'!$I12&lt;='Detailed Calculations'!E$2)</f>
        <v>0</v>
      </c>
      <c r="F79" s="1" t="b">
        <f>AND(SIGN('2 - Create the Solution'!$I12)=1,'2 - Create the Solution'!$I12&lt;='Detailed Calculations'!F$2)</f>
        <v>0</v>
      </c>
      <c r="G79" s="1" t="b">
        <f>AND(SIGN('2 - Create the Solution'!$I12)=1,'2 - Create the Solution'!$I12&lt;='Detailed Calculations'!G$2)</f>
        <v>0</v>
      </c>
      <c r="H79" s="1" t="b">
        <f>AND(SIGN('2 - Create the Solution'!$I12)=1,'2 - Create the Solution'!$I12&lt;='Detailed Calculations'!H$2)</f>
        <v>0</v>
      </c>
      <c r="I79" s="1" t="b">
        <f>AND(SIGN('2 - Create the Solution'!$I12)=1,'2 - Create the Solution'!$I12&lt;='Detailed Calculations'!I$2)</f>
        <v>0</v>
      </c>
      <c r="J79" s="1" t="b">
        <f>AND(SIGN('2 - Create the Solution'!$I12)=1,'2 - Create the Solution'!$I12&lt;='Detailed Calculations'!J$2)</f>
        <v>0</v>
      </c>
      <c r="K79" s="1" t="b">
        <f>AND(SIGN('2 - Create the Solution'!$I12)=1,'2 - Create the Solution'!$I12&lt;='Detailed Calculations'!K$2)</f>
        <v>0</v>
      </c>
      <c r="L79" s="1" t="b">
        <f>AND(SIGN('2 - Create the Solution'!$I12)=1,'2 - Create the Solution'!$I12&lt;='Detailed Calculations'!L$2)</f>
        <v>0</v>
      </c>
      <c r="M79" s="1" t="b">
        <f>AND(SIGN('2 - Create the Solution'!$I12)=1,'2 - Create the Solution'!$I12&lt;='Detailed Calculations'!M$2)</f>
        <v>0</v>
      </c>
      <c r="N79" s="1" t="b">
        <f>AND(SIGN('2 - Create the Solution'!$I12)=1,'2 - Create the Solution'!$I12&lt;='Detailed Calculations'!N$2)</f>
        <v>0</v>
      </c>
      <c r="O79" s="1" t="b">
        <f>AND(SIGN('2 - Create the Solution'!$I12)=1,'2 - Create the Solution'!$I12&lt;='Detailed Calculations'!O$2)</f>
        <v>0</v>
      </c>
      <c r="P79" s="1" t="b">
        <f>AND(SIGN('2 - Create the Solution'!$I12)=1,'2 - Create the Solution'!$I12&lt;='Detailed Calculations'!P$2)</f>
        <v>0</v>
      </c>
      <c r="Q79" s="1" t="b">
        <f>AND(SIGN('2 - Create the Solution'!$I12)=1,'2 - Create the Solution'!$I12&lt;='Detailed Calculations'!Q$2)</f>
        <v>0</v>
      </c>
      <c r="R79" s="1" t="b">
        <f>AND(SIGN('2 - Create the Solution'!$I12)=1,'2 - Create the Solution'!$I12&lt;='Detailed Calculations'!R$2)</f>
        <v>0</v>
      </c>
      <c r="S79" s="1" t="b">
        <f>AND(SIGN('2 - Create the Solution'!$I12)=1,'2 - Create the Solution'!$I12&lt;='Detailed Calculations'!S$2)</f>
        <v>0</v>
      </c>
      <c r="T79" s="1" t="b">
        <f>AND(SIGN('2 - Create the Solution'!$I12)=1,'2 - Create the Solution'!$I12&lt;='Detailed Calculations'!T$2)</f>
        <v>0</v>
      </c>
      <c r="U79" s="1" t="b">
        <f>AND(SIGN('2 - Create the Solution'!$I12)=1,'2 - Create the Solution'!$I12&lt;='Detailed Calculations'!U$2)</f>
        <v>0</v>
      </c>
      <c r="V79" s="1" t="b">
        <f>AND(SIGN('2 - Create the Solution'!$I12)=1,'2 - Create the Solution'!$I12&lt;='Detailed Calculations'!V$2)</f>
        <v>0</v>
      </c>
      <c r="W79" s="1" t="b">
        <f>AND(SIGN('2 - Create the Solution'!$I12)=1,'2 - Create the Solution'!$I12&lt;='Detailed Calculations'!W$2)</f>
        <v>0</v>
      </c>
      <c r="X79" s="1" t="b">
        <f>AND(SIGN('2 - Create the Solution'!$I12)=1,'2 - Create the Solution'!$I12&lt;='Detailed Calculations'!X$2)</f>
        <v>0</v>
      </c>
      <c r="Y79" s="1" t="b">
        <f>AND(SIGN('2 - Create the Solution'!$I12)=1,'2 - Create the Solution'!$I12&lt;='Detailed Calculations'!Y$2)</f>
        <v>0</v>
      </c>
      <c r="Z79" s="1" t="b">
        <f>AND(SIGN('2 - Create the Solution'!$I12)=1,'2 - Create the Solution'!$I12&lt;='Detailed Calculations'!Z$2)</f>
        <v>0</v>
      </c>
      <c r="AA79" s="1" t="b">
        <f>AND(SIGN('2 - Create the Solution'!$I12)=1,'2 - Create the Solution'!$I12&lt;='Detailed Calculations'!AA$2)</f>
        <v>0</v>
      </c>
      <c r="AB79" s="1" t="b">
        <f>AND(SIGN('2 - Create the Solution'!$I12)=1,'2 - Create the Solution'!$I12&lt;='Detailed Calculations'!AB$2)</f>
        <v>0</v>
      </c>
      <c r="AC79" s="1" t="b">
        <f>AND(SIGN('2 - Create the Solution'!$I12)=1,'2 - Create the Solution'!$I12&lt;='Detailed Calculations'!AC$2)</f>
        <v>0</v>
      </c>
      <c r="AD79" s="1" t="b">
        <f>AND(SIGN('2 - Create the Solution'!$I12)=1,'2 - Create the Solution'!$I12&lt;='Detailed Calculations'!AD$2)</f>
        <v>0</v>
      </c>
      <c r="AE79" s="1" t="b">
        <f>AND(SIGN('2 - Create the Solution'!$I12)=1,'2 - Create the Solution'!$I12&lt;='Detailed Calculations'!AE$2)</f>
        <v>0</v>
      </c>
      <c r="AF79" s="1" t="b">
        <f>AND(SIGN('2 - Create the Solution'!$I12)=1,'2 - Create the Solution'!$I12&lt;='Detailed Calculations'!AF$2)</f>
        <v>0</v>
      </c>
      <c r="AG79" s="1" t="b">
        <f>AND(SIGN('2 - Create the Solution'!$I12)=1,'2 - Create the Solution'!$I12&lt;='Detailed Calculations'!AG$2)</f>
        <v>0</v>
      </c>
      <c r="AH79" s="1" t="b">
        <f>AND(SIGN('2 - Create the Solution'!$I12)=1,'2 - Create the Solution'!$I12&lt;='Detailed Calculations'!AH$2)</f>
        <v>0</v>
      </c>
      <c r="AI79" s="1" t="b">
        <f>AND(SIGN('2 - Create the Solution'!$I12)=1,'2 - Create the Solution'!$I12&lt;='Detailed Calculations'!AI$2)</f>
        <v>0</v>
      </c>
      <c r="AJ79" s="1" t="b">
        <f>AND(SIGN('2 - Create the Solution'!$I12)=1,'2 - Create the Solution'!$I12&lt;='Detailed Calculations'!AJ$2)</f>
        <v>0</v>
      </c>
      <c r="AK79" s="1" t="b">
        <f>AND(SIGN('2 - Create the Solution'!$I12)=1,'2 - Create the Solution'!$I12&lt;='Detailed Calculations'!AK$2)</f>
        <v>0</v>
      </c>
      <c r="AL79" s="1" t="b">
        <f>AND(SIGN('2 - Create the Solution'!$I12)=1,'2 - Create the Solution'!$I12&lt;='Detailed Calculations'!AL$2)</f>
        <v>0</v>
      </c>
      <c r="AM79" s="1" t="b">
        <f>AND(SIGN('2 - Create the Solution'!$I12)=1,'2 - Create the Solution'!$I12&lt;='Detailed Calculations'!AM$2)</f>
        <v>0</v>
      </c>
      <c r="AN79" s="1" t="b">
        <f>AND(SIGN('2 - Create the Solution'!$I12)=1,'2 - Create the Solution'!$I12&lt;='Detailed Calculations'!AN$2)</f>
        <v>0</v>
      </c>
      <c r="AO79" s="1" t="b">
        <f>AND(SIGN('2 - Create the Solution'!$I12)=1,'2 - Create the Solution'!$I12&lt;='Detailed Calculations'!AO$2)</f>
        <v>0</v>
      </c>
      <c r="AP79" s="1" t="b">
        <f>AND(SIGN('2 - Create the Solution'!$I12)=1,'2 - Create the Solution'!$I12&lt;='Detailed Calculations'!AP$2)</f>
        <v>0</v>
      </c>
      <c r="AQ79" s="1" t="b">
        <f>AND(SIGN('2 - Create the Solution'!$I12)=1,'2 - Create the Solution'!$I12&lt;='Detailed Calculations'!AQ$2)</f>
        <v>0</v>
      </c>
      <c r="AR79" s="1" t="b">
        <f>AND(SIGN('2 - Create the Solution'!$I12)=1,'2 - Create the Solution'!$I12&lt;='Detailed Calculations'!AR$2)</f>
        <v>0</v>
      </c>
      <c r="AS79" s="1" t="b">
        <f>AND(SIGN('2 - Create the Solution'!$I12)=1,'2 - Create the Solution'!$I12&lt;='Detailed Calculations'!AS$2)</f>
        <v>0</v>
      </c>
      <c r="AT79" s="1" t="b">
        <f>AND(SIGN('2 - Create the Solution'!$I12)=1,'2 - Create the Solution'!$I12&lt;='Detailed Calculations'!AT$2)</f>
        <v>0</v>
      </c>
      <c r="AU79" s="1" t="b">
        <f>AND(SIGN('2 - Create the Solution'!$I12)=1,'2 - Create the Solution'!$I12&lt;='Detailed Calculations'!AU$2)</f>
        <v>0</v>
      </c>
      <c r="AV79" s="1" t="b">
        <f>AND(SIGN('2 - Create the Solution'!$I12)=1,'2 - Create the Solution'!$I12&lt;='Detailed Calculations'!AV$2)</f>
        <v>0</v>
      </c>
      <c r="AW79" s="1" t="b">
        <f>AND(SIGN('2 - Create the Solution'!$I12)=1,'2 - Create the Solution'!$I12&lt;='Detailed Calculations'!AW$2)</f>
        <v>0</v>
      </c>
      <c r="AX79" s="1" t="b">
        <f>AND(SIGN('2 - Create the Solution'!$I12)=1,'2 - Create the Solution'!$I12&lt;='Detailed Calculations'!AX$2)</f>
        <v>0</v>
      </c>
      <c r="AY79" s="1" t="b">
        <f>AND(SIGN('2 - Create the Solution'!$I12)=1,'2 - Create the Solution'!$I12&lt;='Detailed Calculations'!AY$2)</f>
        <v>0</v>
      </c>
      <c r="AZ79" s="1" t="b">
        <f>AND(SIGN('2 - Create the Solution'!$I12)=1,'2 - Create the Solution'!$I12&lt;='Detailed Calculations'!AZ$2)</f>
        <v>0</v>
      </c>
      <c r="BA79" s="1" t="b">
        <f>AND(SIGN('2 - Create the Solution'!$I12)=1,'2 - Create the Solution'!$I12&lt;='Detailed Calculations'!BA$2)</f>
        <v>0</v>
      </c>
      <c r="BB79" s="1" t="b">
        <f>AND(SIGN('2 - Create the Solution'!$I12)=1,'2 - Create the Solution'!$I12&lt;='Detailed Calculations'!BB$2)</f>
        <v>0</v>
      </c>
      <c r="BC79" s="1" t="b">
        <f>AND(SIGN('2 - Create the Solution'!$I12)=1,'2 - Create the Solution'!$I12&lt;='Detailed Calculations'!BC$2)</f>
        <v>0</v>
      </c>
      <c r="BD79" s="1" t="b">
        <f>AND(SIGN('2 - Create the Solution'!$I12)=1,'2 - Create the Solution'!$I12&lt;='Detailed Calculations'!BD$2)</f>
        <v>0</v>
      </c>
      <c r="BE79" s="1" t="b">
        <f>AND(SIGN('2 - Create the Solution'!$I12)=1,'2 - Create the Solution'!$I12&lt;='Detailed Calculations'!BE$2)</f>
        <v>0</v>
      </c>
      <c r="BF79" s="1" t="b">
        <f>AND(SIGN('2 - Create the Solution'!$I12)=1,'2 - Create the Solution'!$I12&lt;='Detailed Calculations'!BF$2)</f>
        <v>0</v>
      </c>
      <c r="BG79" s="1" t="b">
        <f>AND(SIGN('2 - Create the Solution'!$I12)=1,'2 - Create the Solution'!$I12&lt;='Detailed Calculations'!BG$2)</f>
        <v>0</v>
      </c>
      <c r="BH79" s="1" t="b">
        <f>AND(SIGN('2 - Create the Solution'!$I12)=1,'2 - Create the Solution'!$I12&lt;='Detailed Calculations'!BH$2)</f>
        <v>0</v>
      </c>
      <c r="BI79" s="1" t="b">
        <f>AND(SIGN('2 - Create the Solution'!$I12)=1,'2 - Create the Solution'!$I12&lt;='Detailed Calculations'!BI$2)</f>
        <v>0</v>
      </c>
      <c r="BJ79" s="1" t="b">
        <f>AND(SIGN('2 - Create the Solution'!$I12)=1,'2 - Create the Solution'!$I12&lt;='Detailed Calculations'!BJ$2)</f>
        <v>0</v>
      </c>
    </row>
    <row r="80" spans="1:64" hidden="1" x14ac:dyDescent="0.6">
      <c r="B80" s="2">
        <f>'2 - Create the Solution'!B13</f>
        <v>0</v>
      </c>
      <c r="C80" s="1" t="b">
        <f>AND(SIGN('2 - Create the Solution'!$I13)=1,'2 - Create the Solution'!$I13&lt;='Detailed Calculations'!C$2)</f>
        <v>0</v>
      </c>
      <c r="D80" s="1" t="b">
        <f>AND(SIGN('2 - Create the Solution'!$I13)=1,'2 - Create the Solution'!$I13&lt;='Detailed Calculations'!D$2)</f>
        <v>0</v>
      </c>
      <c r="E80" s="1" t="b">
        <f>AND(SIGN('2 - Create the Solution'!$I13)=1,'2 - Create the Solution'!$I13&lt;='Detailed Calculations'!E$2)</f>
        <v>0</v>
      </c>
      <c r="F80" s="1" t="b">
        <f>AND(SIGN('2 - Create the Solution'!$I13)=1,'2 - Create the Solution'!$I13&lt;='Detailed Calculations'!F$2)</f>
        <v>0</v>
      </c>
      <c r="G80" s="1" t="b">
        <f>AND(SIGN('2 - Create the Solution'!$I13)=1,'2 - Create the Solution'!$I13&lt;='Detailed Calculations'!G$2)</f>
        <v>0</v>
      </c>
      <c r="H80" s="1" t="b">
        <f>AND(SIGN('2 - Create the Solution'!$I13)=1,'2 - Create the Solution'!$I13&lt;='Detailed Calculations'!H$2)</f>
        <v>0</v>
      </c>
      <c r="I80" s="1" t="b">
        <f>AND(SIGN('2 - Create the Solution'!$I13)=1,'2 - Create the Solution'!$I13&lt;='Detailed Calculations'!I$2)</f>
        <v>0</v>
      </c>
      <c r="J80" s="1" t="b">
        <f>AND(SIGN('2 - Create the Solution'!$I13)=1,'2 - Create the Solution'!$I13&lt;='Detailed Calculations'!J$2)</f>
        <v>0</v>
      </c>
      <c r="K80" s="1" t="b">
        <f>AND(SIGN('2 - Create the Solution'!$I13)=1,'2 - Create the Solution'!$I13&lt;='Detailed Calculations'!K$2)</f>
        <v>0</v>
      </c>
      <c r="L80" s="1" t="b">
        <f>AND(SIGN('2 - Create the Solution'!$I13)=1,'2 - Create the Solution'!$I13&lt;='Detailed Calculations'!L$2)</f>
        <v>0</v>
      </c>
      <c r="M80" s="1" t="b">
        <f>AND(SIGN('2 - Create the Solution'!$I13)=1,'2 - Create the Solution'!$I13&lt;='Detailed Calculations'!M$2)</f>
        <v>0</v>
      </c>
      <c r="N80" s="1" t="b">
        <f>AND(SIGN('2 - Create the Solution'!$I13)=1,'2 - Create the Solution'!$I13&lt;='Detailed Calculations'!N$2)</f>
        <v>0</v>
      </c>
      <c r="O80" s="1" t="b">
        <f>AND(SIGN('2 - Create the Solution'!$I13)=1,'2 - Create the Solution'!$I13&lt;='Detailed Calculations'!O$2)</f>
        <v>0</v>
      </c>
      <c r="P80" s="1" t="b">
        <f>AND(SIGN('2 - Create the Solution'!$I13)=1,'2 - Create the Solution'!$I13&lt;='Detailed Calculations'!P$2)</f>
        <v>0</v>
      </c>
      <c r="Q80" s="1" t="b">
        <f>AND(SIGN('2 - Create the Solution'!$I13)=1,'2 - Create the Solution'!$I13&lt;='Detailed Calculations'!Q$2)</f>
        <v>0</v>
      </c>
      <c r="R80" s="1" t="b">
        <f>AND(SIGN('2 - Create the Solution'!$I13)=1,'2 - Create the Solution'!$I13&lt;='Detailed Calculations'!R$2)</f>
        <v>0</v>
      </c>
      <c r="S80" s="1" t="b">
        <f>AND(SIGN('2 - Create the Solution'!$I13)=1,'2 - Create the Solution'!$I13&lt;='Detailed Calculations'!S$2)</f>
        <v>0</v>
      </c>
      <c r="T80" s="1" t="b">
        <f>AND(SIGN('2 - Create the Solution'!$I13)=1,'2 - Create the Solution'!$I13&lt;='Detailed Calculations'!T$2)</f>
        <v>0</v>
      </c>
      <c r="U80" s="1" t="b">
        <f>AND(SIGN('2 - Create the Solution'!$I13)=1,'2 - Create the Solution'!$I13&lt;='Detailed Calculations'!U$2)</f>
        <v>0</v>
      </c>
      <c r="V80" s="1" t="b">
        <f>AND(SIGN('2 - Create the Solution'!$I13)=1,'2 - Create the Solution'!$I13&lt;='Detailed Calculations'!V$2)</f>
        <v>0</v>
      </c>
      <c r="W80" s="1" t="b">
        <f>AND(SIGN('2 - Create the Solution'!$I13)=1,'2 - Create the Solution'!$I13&lt;='Detailed Calculations'!W$2)</f>
        <v>0</v>
      </c>
      <c r="X80" s="1" t="b">
        <f>AND(SIGN('2 - Create the Solution'!$I13)=1,'2 - Create the Solution'!$I13&lt;='Detailed Calculations'!X$2)</f>
        <v>0</v>
      </c>
      <c r="Y80" s="1" t="b">
        <f>AND(SIGN('2 - Create the Solution'!$I13)=1,'2 - Create the Solution'!$I13&lt;='Detailed Calculations'!Y$2)</f>
        <v>0</v>
      </c>
      <c r="Z80" s="1" t="b">
        <f>AND(SIGN('2 - Create the Solution'!$I13)=1,'2 - Create the Solution'!$I13&lt;='Detailed Calculations'!Z$2)</f>
        <v>0</v>
      </c>
      <c r="AA80" s="1" t="b">
        <f>AND(SIGN('2 - Create the Solution'!$I13)=1,'2 - Create the Solution'!$I13&lt;='Detailed Calculations'!AA$2)</f>
        <v>0</v>
      </c>
      <c r="AB80" s="1" t="b">
        <f>AND(SIGN('2 - Create the Solution'!$I13)=1,'2 - Create the Solution'!$I13&lt;='Detailed Calculations'!AB$2)</f>
        <v>0</v>
      </c>
      <c r="AC80" s="1" t="b">
        <f>AND(SIGN('2 - Create the Solution'!$I13)=1,'2 - Create the Solution'!$I13&lt;='Detailed Calculations'!AC$2)</f>
        <v>0</v>
      </c>
      <c r="AD80" s="1" t="b">
        <f>AND(SIGN('2 - Create the Solution'!$I13)=1,'2 - Create the Solution'!$I13&lt;='Detailed Calculations'!AD$2)</f>
        <v>0</v>
      </c>
      <c r="AE80" s="1" t="b">
        <f>AND(SIGN('2 - Create the Solution'!$I13)=1,'2 - Create the Solution'!$I13&lt;='Detailed Calculations'!AE$2)</f>
        <v>0</v>
      </c>
      <c r="AF80" s="1" t="b">
        <f>AND(SIGN('2 - Create the Solution'!$I13)=1,'2 - Create the Solution'!$I13&lt;='Detailed Calculations'!AF$2)</f>
        <v>0</v>
      </c>
      <c r="AG80" s="1" t="b">
        <f>AND(SIGN('2 - Create the Solution'!$I13)=1,'2 - Create the Solution'!$I13&lt;='Detailed Calculations'!AG$2)</f>
        <v>0</v>
      </c>
      <c r="AH80" s="1" t="b">
        <f>AND(SIGN('2 - Create the Solution'!$I13)=1,'2 - Create the Solution'!$I13&lt;='Detailed Calculations'!AH$2)</f>
        <v>0</v>
      </c>
      <c r="AI80" s="1" t="b">
        <f>AND(SIGN('2 - Create the Solution'!$I13)=1,'2 - Create the Solution'!$I13&lt;='Detailed Calculations'!AI$2)</f>
        <v>0</v>
      </c>
      <c r="AJ80" s="1" t="b">
        <f>AND(SIGN('2 - Create the Solution'!$I13)=1,'2 - Create the Solution'!$I13&lt;='Detailed Calculations'!AJ$2)</f>
        <v>0</v>
      </c>
      <c r="AK80" s="1" t="b">
        <f>AND(SIGN('2 - Create the Solution'!$I13)=1,'2 - Create the Solution'!$I13&lt;='Detailed Calculations'!AK$2)</f>
        <v>0</v>
      </c>
      <c r="AL80" s="1" t="b">
        <f>AND(SIGN('2 - Create the Solution'!$I13)=1,'2 - Create the Solution'!$I13&lt;='Detailed Calculations'!AL$2)</f>
        <v>0</v>
      </c>
      <c r="AM80" s="1" t="b">
        <f>AND(SIGN('2 - Create the Solution'!$I13)=1,'2 - Create the Solution'!$I13&lt;='Detailed Calculations'!AM$2)</f>
        <v>0</v>
      </c>
      <c r="AN80" s="1" t="b">
        <f>AND(SIGN('2 - Create the Solution'!$I13)=1,'2 - Create the Solution'!$I13&lt;='Detailed Calculations'!AN$2)</f>
        <v>0</v>
      </c>
      <c r="AO80" s="1" t="b">
        <f>AND(SIGN('2 - Create the Solution'!$I13)=1,'2 - Create the Solution'!$I13&lt;='Detailed Calculations'!AO$2)</f>
        <v>0</v>
      </c>
      <c r="AP80" s="1" t="b">
        <f>AND(SIGN('2 - Create the Solution'!$I13)=1,'2 - Create the Solution'!$I13&lt;='Detailed Calculations'!AP$2)</f>
        <v>0</v>
      </c>
      <c r="AQ80" s="1" t="b">
        <f>AND(SIGN('2 - Create the Solution'!$I13)=1,'2 - Create the Solution'!$I13&lt;='Detailed Calculations'!AQ$2)</f>
        <v>0</v>
      </c>
      <c r="AR80" s="1" t="b">
        <f>AND(SIGN('2 - Create the Solution'!$I13)=1,'2 - Create the Solution'!$I13&lt;='Detailed Calculations'!AR$2)</f>
        <v>0</v>
      </c>
      <c r="AS80" s="1" t="b">
        <f>AND(SIGN('2 - Create the Solution'!$I13)=1,'2 - Create the Solution'!$I13&lt;='Detailed Calculations'!AS$2)</f>
        <v>0</v>
      </c>
      <c r="AT80" s="1" t="b">
        <f>AND(SIGN('2 - Create the Solution'!$I13)=1,'2 - Create the Solution'!$I13&lt;='Detailed Calculations'!AT$2)</f>
        <v>0</v>
      </c>
      <c r="AU80" s="1" t="b">
        <f>AND(SIGN('2 - Create the Solution'!$I13)=1,'2 - Create the Solution'!$I13&lt;='Detailed Calculations'!AU$2)</f>
        <v>0</v>
      </c>
      <c r="AV80" s="1" t="b">
        <f>AND(SIGN('2 - Create the Solution'!$I13)=1,'2 - Create the Solution'!$I13&lt;='Detailed Calculations'!AV$2)</f>
        <v>0</v>
      </c>
      <c r="AW80" s="1" t="b">
        <f>AND(SIGN('2 - Create the Solution'!$I13)=1,'2 - Create the Solution'!$I13&lt;='Detailed Calculations'!AW$2)</f>
        <v>0</v>
      </c>
      <c r="AX80" s="1" t="b">
        <f>AND(SIGN('2 - Create the Solution'!$I13)=1,'2 - Create the Solution'!$I13&lt;='Detailed Calculations'!AX$2)</f>
        <v>0</v>
      </c>
      <c r="AY80" s="1" t="b">
        <f>AND(SIGN('2 - Create the Solution'!$I13)=1,'2 - Create the Solution'!$I13&lt;='Detailed Calculations'!AY$2)</f>
        <v>0</v>
      </c>
      <c r="AZ80" s="1" t="b">
        <f>AND(SIGN('2 - Create the Solution'!$I13)=1,'2 - Create the Solution'!$I13&lt;='Detailed Calculations'!AZ$2)</f>
        <v>0</v>
      </c>
      <c r="BA80" s="1" t="b">
        <f>AND(SIGN('2 - Create the Solution'!$I13)=1,'2 - Create the Solution'!$I13&lt;='Detailed Calculations'!BA$2)</f>
        <v>0</v>
      </c>
      <c r="BB80" s="1" t="b">
        <f>AND(SIGN('2 - Create the Solution'!$I13)=1,'2 - Create the Solution'!$I13&lt;='Detailed Calculations'!BB$2)</f>
        <v>0</v>
      </c>
      <c r="BC80" s="1" t="b">
        <f>AND(SIGN('2 - Create the Solution'!$I13)=1,'2 - Create the Solution'!$I13&lt;='Detailed Calculations'!BC$2)</f>
        <v>0</v>
      </c>
      <c r="BD80" s="1" t="b">
        <f>AND(SIGN('2 - Create the Solution'!$I13)=1,'2 - Create the Solution'!$I13&lt;='Detailed Calculations'!BD$2)</f>
        <v>0</v>
      </c>
      <c r="BE80" s="1" t="b">
        <f>AND(SIGN('2 - Create the Solution'!$I13)=1,'2 - Create the Solution'!$I13&lt;='Detailed Calculations'!BE$2)</f>
        <v>0</v>
      </c>
      <c r="BF80" s="1" t="b">
        <f>AND(SIGN('2 - Create the Solution'!$I13)=1,'2 - Create the Solution'!$I13&lt;='Detailed Calculations'!BF$2)</f>
        <v>0</v>
      </c>
      <c r="BG80" s="1" t="b">
        <f>AND(SIGN('2 - Create the Solution'!$I13)=1,'2 - Create the Solution'!$I13&lt;='Detailed Calculations'!BG$2)</f>
        <v>0</v>
      </c>
      <c r="BH80" s="1" t="b">
        <f>AND(SIGN('2 - Create the Solution'!$I13)=1,'2 - Create the Solution'!$I13&lt;='Detailed Calculations'!BH$2)</f>
        <v>0</v>
      </c>
      <c r="BI80" s="1" t="b">
        <f>AND(SIGN('2 - Create the Solution'!$I13)=1,'2 - Create the Solution'!$I13&lt;='Detailed Calculations'!BI$2)</f>
        <v>0</v>
      </c>
      <c r="BJ80" s="1" t="b">
        <f>AND(SIGN('2 - Create the Solution'!$I13)=1,'2 - Create the Solution'!$I13&lt;='Detailed Calculations'!BJ$2)</f>
        <v>0</v>
      </c>
    </row>
    <row r="81" spans="2:62" hidden="1" x14ac:dyDescent="0.6">
      <c r="B81" s="2">
        <f>'2 - Create the Solution'!B14</f>
        <v>0</v>
      </c>
      <c r="C81" s="1" t="b">
        <f>AND(SIGN('2 - Create the Solution'!$I14)=1,'2 - Create the Solution'!$I14&lt;='Detailed Calculations'!C$2)</f>
        <v>0</v>
      </c>
      <c r="D81" s="1" t="b">
        <f>AND(SIGN('2 - Create the Solution'!$I14)=1,'2 - Create the Solution'!$I14&lt;='Detailed Calculations'!D$2)</f>
        <v>0</v>
      </c>
      <c r="E81" s="1" t="b">
        <f>AND(SIGN('2 - Create the Solution'!$I14)=1,'2 - Create the Solution'!$I14&lt;='Detailed Calculations'!E$2)</f>
        <v>0</v>
      </c>
      <c r="F81" s="1" t="b">
        <f>AND(SIGN('2 - Create the Solution'!$I14)=1,'2 - Create the Solution'!$I14&lt;='Detailed Calculations'!F$2)</f>
        <v>0</v>
      </c>
      <c r="G81" s="1" t="b">
        <f>AND(SIGN('2 - Create the Solution'!$I14)=1,'2 - Create the Solution'!$I14&lt;='Detailed Calculations'!G$2)</f>
        <v>0</v>
      </c>
      <c r="H81" s="1" t="b">
        <f>AND(SIGN('2 - Create the Solution'!$I14)=1,'2 - Create the Solution'!$I14&lt;='Detailed Calculations'!H$2)</f>
        <v>0</v>
      </c>
      <c r="I81" s="1" t="b">
        <f>AND(SIGN('2 - Create the Solution'!$I14)=1,'2 - Create the Solution'!$I14&lt;='Detailed Calculations'!I$2)</f>
        <v>0</v>
      </c>
      <c r="J81" s="1" t="b">
        <f>AND(SIGN('2 - Create the Solution'!$I14)=1,'2 - Create the Solution'!$I14&lt;='Detailed Calculations'!J$2)</f>
        <v>0</v>
      </c>
      <c r="K81" s="1" t="b">
        <f>AND(SIGN('2 - Create the Solution'!$I14)=1,'2 - Create the Solution'!$I14&lt;='Detailed Calculations'!K$2)</f>
        <v>0</v>
      </c>
      <c r="L81" s="1" t="b">
        <f>AND(SIGN('2 - Create the Solution'!$I14)=1,'2 - Create the Solution'!$I14&lt;='Detailed Calculations'!L$2)</f>
        <v>0</v>
      </c>
      <c r="M81" s="1" t="b">
        <f>AND(SIGN('2 - Create the Solution'!$I14)=1,'2 - Create the Solution'!$I14&lt;='Detailed Calculations'!M$2)</f>
        <v>0</v>
      </c>
      <c r="N81" s="1" t="b">
        <f>AND(SIGN('2 - Create the Solution'!$I14)=1,'2 - Create the Solution'!$I14&lt;='Detailed Calculations'!N$2)</f>
        <v>0</v>
      </c>
      <c r="O81" s="1" t="b">
        <f>AND(SIGN('2 - Create the Solution'!$I14)=1,'2 - Create the Solution'!$I14&lt;='Detailed Calculations'!O$2)</f>
        <v>0</v>
      </c>
      <c r="P81" s="1" t="b">
        <f>AND(SIGN('2 - Create the Solution'!$I14)=1,'2 - Create the Solution'!$I14&lt;='Detailed Calculations'!P$2)</f>
        <v>0</v>
      </c>
      <c r="Q81" s="1" t="b">
        <f>AND(SIGN('2 - Create the Solution'!$I14)=1,'2 - Create the Solution'!$I14&lt;='Detailed Calculations'!Q$2)</f>
        <v>0</v>
      </c>
      <c r="R81" s="1" t="b">
        <f>AND(SIGN('2 - Create the Solution'!$I14)=1,'2 - Create the Solution'!$I14&lt;='Detailed Calculations'!R$2)</f>
        <v>0</v>
      </c>
      <c r="S81" s="1" t="b">
        <f>AND(SIGN('2 - Create the Solution'!$I14)=1,'2 - Create the Solution'!$I14&lt;='Detailed Calculations'!S$2)</f>
        <v>0</v>
      </c>
      <c r="T81" s="1" t="b">
        <f>AND(SIGN('2 - Create the Solution'!$I14)=1,'2 - Create the Solution'!$I14&lt;='Detailed Calculations'!T$2)</f>
        <v>0</v>
      </c>
      <c r="U81" s="1" t="b">
        <f>AND(SIGN('2 - Create the Solution'!$I14)=1,'2 - Create the Solution'!$I14&lt;='Detailed Calculations'!U$2)</f>
        <v>0</v>
      </c>
      <c r="V81" s="1" t="b">
        <f>AND(SIGN('2 - Create the Solution'!$I14)=1,'2 - Create the Solution'!$I14&lt;='Detailed Calculations'!V$2)</f>
        <v>0</v>
      </c>
      <c r="W81" s="1" t="b">
        <f>AND(SIGN('2 - Create the Solution'!$I14)=1,'2 - Create the Solution'!$I14&lt;='Detailed Calculations'!W$2)</f>
        <v>0</v>
      </c>
      <c r="X81" s="1" t="b">
        <f>AND(SIGN('2 - Create the Solution'!$I14)=1,'2 - Create the Solution'!$I14&lt;='Detailed Calculations'!X$2)</f>
        <v>0</v>
      </c>
      <c r="Y81" s="1" t="b">
        <f>AND(SIGN('2 - Create the Solution'!$I14)=1,'2 - Create the Solution'!$I14&lt;='Detailed Calculations'!Y$2)</f>
        <v>0</v>
      </c>
      <c r="Z81" s="1" t="b">
        <f>AND(SIGN('2 - Create the Solution'!$I14)=1,'2 - Create the Solution'!$I14&lt;='Detailed Calculations'!Z$2)</f>
        <v>0</v>
      </c>
      <c r="AA81" s="1" t="b">
        <f>AND(SIGN('2 - Create the Solution'!$I14)=1,'2 - Create the Solution'!$I14&lt;='Detailed Calculations'!AA$2)</f>
        <v>0</v>
      </c>
      <c r="AB81" s="1" t="b">
        <f>AND(SIGN('2 - Create the Solution'!$I14)=1,'2 - Create the Solution'!$I14&lt;='Detailed Calculations'!AB$2)</f>
        <v>0</v>
      </c>
      <c r="AC81" s="1" t="b">
        <f>AND(SIGN('2 - Create the Solution'!$I14)=1,'2 - Create the Solution'!$I14&lt;='Detailed Calculations'!AC$2)</f>
        <v>0</v>
      </c>
      <c r="AD81" s="1" t="b">
        <f>AND(SIGN('2 - Create the Solution'!$I14)=1,'2 - Create the Solution'!$I14&lt;='Detailed Calculations'!AD$2)</f>
        <v>0</v>
      </c>
      <c r="AE81" s="1" t="b">
        <f>AND(SIGN('2 - Create the Solution'!$I14)=1,'2 - Create the Solution'!$I14&lt;='Detailed Calculations'!AE$2)</f>
        <v>0</v>
      </c>
      <c r="AF81" s="1" t="b">
        <f>AND(SIGN('2 - Create the Solution'!$I14)=1,'2 - Create the Solution'!$I14&lt;='Detailed Calculations'!AF$2)</f>
        <v>0</v>
      </c>
      <c r="AG81" s="1" t="b">
        <f>AND(SIGN('2 - Create the Solution'!$I14)=1,'2 - Create the Solution'!$I14&lt;='Detailed Calculations'!AG$2)</f>
        <v>0</v>
      </c>
      <c r="AH81" s="1" t="b">
        <f>AND(SIGN('2 - Create the Solution'!$I14)=1,'2 - Create the Solution'!$I14&lt;='Detailed Calculations'!AH$2)</f>
        <v>0</v>
      </c>
      <c r="AI81" s="1" t="b">
        <f>AND(SIGN('2 - Create the Solution'!$I14)=1,'2 - Create the Solution'!$I14&lt;='Detailed Calculations'!AI$2)</f>
        <v>0</v>
      </c>
      <c r="AJ81" s="1" t="b">
        <f>AND(SIGN('2 - Create the Solution'!$I14)=1,'2 - Create the Solution'!$I14&lt;='Detailed Calculations'!AJ$2)</f>
        <v>0</v>
      </c>
      <c r="AK81" s="1" t="b">
        <f>AND(SIGN('2 - Create the Solution'!$I14)=1,'2 - Create the Solution'!$I14&lt;='Detailed Calculations'!AK$2)</f>
        <v>0</v>
      </c>
      <c r="AL81" s="1" t="b">
        <f>AND(SIGN('2 - Create the Solution'!$I14)=1,'2 - Create the Solution'!$I14&lt;='Detailed Calculations'!AL$2)</f>
        <v>0</v>
      </c>
      <c r="AM81" s="1" t="b">
        <f>AND(SIGN('2 - Create the Solution'!$I14)=1,'2 - Create the Solution'!$I14&lt;='Detailed Calculations'!AM$2)</f>
        <v>0</v>
      </c>
      <c r="AN81" s="1" t="b">
        <f>AND(SIGN('2 - Create the Solution'!$I14)=1,'2 - Create the Solution'!$I14&lt;='Detailed Calculations'!AN$2)</f>
        <v>0</v>
      </c>
      <c r="AO81" s="1" t="b">
        <f>AND(SIGN('2 - Create the Solution'!$I14)=1,'2 - Create the Solution'!$I14&lt;='Detailed Calculations'!AO$2)</f>
        <v>0</v>
      </c>
      <c r="AP81" s="1" t="b">
        <f>AND(SIGN('2 - Create the Solution'!$I14)=1,'2 - Create the Solution'!$I14&lt;='Detailed Calculations'!AP$2)</f>
        <v>0</v>
      </c>
      <c r="AQ81" s="1" t="b">
        <f>AND(SIGN('2 - Create the Solution'!$I14)=1,'2 - Create the Solution'!$I14&lt;='Detailed Calculations'!AQ$2)</f>
        <v>0</v>
      </c>
      <c r="AR81" s="1" t="b">
        <f>AND(SIGN('2 - Create the Solution'!$I14)=1,'2 - Create the Solution'!$I14&lt;='Detailed Calculations'!AR$2)</f>
        <v>0</v>
      </c>
      <c r="AS81" s="1" t="b">
        <f>AND(SIGN('2 - Create the Solution'!$I14)=1,'2 - Create the Solution'!$I14&lt;='Detailed Calculations'!AS$2)</f>
        <v>0</v>
      </c>
      <c r="AT81" s="1" t="b">
        <f>AND(SIGN('2 - Create the Solution'!$I14)=1,'2 - Create the Solution'!$I14&lt;='Detailed Calculations'!AT$2)</f>
        <v>0</v>
      </c>
      <c r="AU81" s="1" t="b">
        <f>AND(SIGN('2 - Create the Solution'!$I14)=1,'2 - Create the Solution'!$I14&lt;='Detailed Calculations'!AU$2)</f>
        <v>0</v>
      </c>
      <c r="AV81" s="1" t="b">
        <f>AND(SIGN('2 - Create the Solution'!$I14)=1,'2 - Create the Solution'!$I14&lt;='Detailed Calculations'!AV$2)</f>
        <v>0</v>
      </c>
      <c r="AW81" s="1" t="b">
        <f>AND(SIGN('2 - Create the Solution'!$I14)=1,'2 - Create the Solution'!$I14&lt;='Detailed Calculations'!AW$2)</f>
        <v>0</v>
      </c>
      <c r="AX81" s="1" t="b">
        <f>AND(SIGN('2 - Create the Solution'!$I14)=1,'2 - Create the Solution'!$I14&lt;='Detailed Calculations'!AX$2)</f>
        <v>0</v>
      </c>
      <c r="AY81" s="1" t="b">
        <f>AND(SIGN('2 - Create the Solution'!$I14)=1,'2 - Create the Solution'!$I14&lt;='Detailed Calculations'!AY$2)</f>
        <v>0</v>
      </c>
      <c r="AZ81" s="1" t="b">
        <f>AND(SIGN('2 - Create the Solution'!$I14)=1,'2 - Create the Solution'!$I14&lt;='Detailed Calculations'!AZ$2)</f>
        <v>0</v>
      </c>
      <c r="BA81" s="1" t="b">
        <f>AND(SIGN('2 - Create the Solution'!$I14)=1,'2 - Create the Solution'!$I14&lt;='Detailed Calculations'!BA$2)</f>
        <v>0</v>
      </c>
      <c r="BB81" s="1" t="b">
        <f>AND(SIGN('2 - Create the Solution'!$I14)=1,'2 - Create the Solution'!$I14&lt;='Detailed Calculations'!BB$2)</f>
        <v>0</v>
      </c>
      <c r="BC81" s="1" t="b">
        <f>AND(SIGN('2 - Create the Solution'!$I14)=1,'2 - Create the Solution'!$I14&lt;='Detailed Calculations'!BC$2)</f>
        <v>0</v>
      </c>
      <c r="BD81" s="1" t="b">
        <f>AND(SIGN('2 - Create the Solution'!$I14)=1,'2 - Create the Solution'!$I14&lt;='Detailed Calculations'!BD$2)</f>
        <v>0</v>
      </c>
      <c r="BE81" s="1" t="b">
        <f>AND(SIGN('2 - Create the Solution'!$I14)=1,'2 - Create the Solution'!$I14&lt;='Detailed Calculations'!BE$2)</f>
        <v>0</v>
      </c>
      <c r="BF81" s="1" t="b">
        <f>AND(SIGN('2 - Create the Solution'!$I14)=1,'2 - Create the Solution'!$I14&lt;='Detailed Calculations'!BF$2)</f>
        <v>0</v>
      </c>
      <c r="BG81" s="1" t="b">
        <f>AND(SIGN('2 - Create the Solution'!$I14)=1,'2 - Create the Solution'!$I14&lt;='Detailed Calculations'!BG$2)</f>
        <v>0</v>
      </c>
      <c r="BH81" s="1" t="b">
        <f>AND(SIGN('2 - Create the Solution'!$I14)=1,'2 - Create the Solution'!$I14&lt;='Detailed Calculations'!BH$2)</f>
        <v>0</v>
      </c>
      <c r="BI81" s="1" t="b">
        <f>AND(SIGN('2 - Create the Solution'!$I14)=1,'2 - Create the Solution'!$I14&lt;='Detailed Calculations'!BI$2)</f>
        <v>0</v>
      </c>
      <c r="BJ81" s="1" t="b">
        <f>AND(SIGN('2 - Create the Solution'!$I14)=1,'2 - Create the Solution'!$I14&lt;='Detailed Calculations'!BJ$2)</f>
        <v>0</v>
      </c>
    </row>
    <row r="82" spans="2:62" hidden="1" x14ac:dyDescent="0.6"/>
    <row r="83" spans="2:62" hidden="1" x14ac:dyDescent="0.6">
      <c r="C83" s="160"/>
      <c r="D83" s="160"/>
      <c r="E83" s="160"/>
      <c r="F83" s="160"/>
    </row>
    <row r="84" spans="2:62" hidden="1" x14ac:dyDescent="0.6">
      <c r="C84" s="160" t="s">
        <v>168</v>
      </c>
      <c r="D84" s="160"/>
      <c r="E84" s="160"/>
      <c r="F84" s="160"/>
    </row>
    <row r="85" spans="2:62" hidden="1" x14ac:dyDescent="0.6">
      <c r="C85" s="6" t="s">
        <v>150</v>
      </c>
      <c r="D85" s="6" t="s">
        <v>151</v>
      </c>
      <c r="E85" s="6" t="s">
        <v>152</v>
      </c>
      <c r="F85" s="6" t="s">
        <v>153</v>
      </c>
      <c r="G85" s="50" t="s">
        <v>5</v>
      </c>
      <c r="L85" s="50"/>
    </row>
    <row r="86" spans="2:62" hidden="1" x14ac:dyDescent="0.6">
      <c r="B86" s="6" t="str">
        <f>'2 - Create the Solution'!B4</f>
        <v>&lt;Example: Office 365 (E SKU)&gt;</v>
      </c>
      <c r="C86" s="8">
        <f>IFERROR('2 - Create the Solution'!$D4/('2 - Create the Solution'!$D4+'2 - Create the Solution'!$F4+'2 - Create the Solution'!$G4+'2 - Create the Solution'!$H4),0)</f>
        <v>0.36363636363636365</v>
      </c>
      <c r="D86" s="8">
        <f>IFERROR('2 - Create the Solution'!$F4/('2 - Create the Solution'!$D4+'2 - Create the Solution'!$F4+'2 - Create the Solution'!$G4+'2 - Create the Solution'!$H4),0)</f>
        <v>0</v>
      </c>
      <c r="E86" s="8">
        <f>IFERROR('2 - Create the Solution'!$G4/('2 - Create the Solution'!$D4+'2 - Create the Solution'!$F4+'2 - Create the Solution'!$G4+'2 - Create the Solution'!$H4),0)</f>
        <v>0.63636363636363635</v>
      </c>
      <c r="F86" s="8">
        <f>IFERROR('2 - Create the Solution'!$H4/('2 - Create the Solution'!$D4+'2 - Create the Solution'!$F4+'2 - Create the Solution'!$G4+'2 - Create the Solution'!$H4),0)</f>
        <v>0</v>
      </c>
      <c r="G86" s="50">
        <f>SUM(C86:F86)</f>
        <v>1</v>
      </c>
      <c r="L86" s="50"/>
    </row>
    <row r="87" spans="2:62" hidden="1" x14ac:dyDescent="0.6">
      <c r="B87" s="6" t="str">
        <f>'2 - Create the Solution'!B5</f>
        <v>&lt;Example: Enterprise Mobility Suite&gt;</v>
      </c>
      <c r="C87" s="8">
        <f>IFERROR('2 - Create the Solution'!$D5/('2 - Create the Solution'!$D5+'2 - Create the Solution'!$F5+'2 - Create the Solution'!$G5+'2 - Create the Solution'!$H5),0)</f>
        <v>1</v>
      </c>
      <c r="D87" s="8">
        <f>IFERROR('2 - Create the Solution'!$F5/('2 - Create the Solution'!$D5+'2 - Create the Solution'!$F5+'2 - Create the Solution'!$G5+'2 - Create the Solution'!$H5),0)</f>
        <v>0</v>
      </c>
      <c r="E87" s="8">
        <f>IFERROR('2 - Create the Solution'!$G5/('2 - Create the Solution'!$D5+'2 - Create the Solution'!$F5+'2 - Create the Solution'!$G5+'2 - Create the Solution'!$H5),0)</f>
        <v>0</v>
      </c>
      <c r="F87" s="8">
        <f>IFERROR('2 - Create the Solution'!$H5/('2 - Create the Solution'!$D5+'2 - Create the Solution'!$F5+'2 - Create the Solution'!$G5+'2 - Create the Solution'!$H5),0)</f>
        <v>0</v>
      </c>
      <c r="G87" s="50">
        <f t="shared" ref="G87:G96" si="22">SUM(C87:F87)</f>
        <v>1</v>
      </c>
      <c r="L87" s="50"/>
    </row>
    <row r="88" spans="2:62" hidden="1" x14ac:dyDescent="0.6">
      <c r="B88" s="6" t="str">
        <f>'2 - Create the Solution'!B6</f>
        <v>&lt;Example: Automated Backup, Disaster Recovery, &amp; Monitoring&gt;</v>
      </c>
      <c r="C88" s="8">
        <f>IFERROR('2 - Create the Solution'!$D6/('2 - Create the Solution'!$D6+'2 - Create the Solution'!$F6+'2 - Create the Solution'!$G6+'2 - Create the Solution'!$H6),0)</f>
        <v>0.66666666666666663</v>
      </c>
      <c r="D88" s="8">
        <f>IFERROR('2 - Create the Solution'!$F6/('2 - Create the Solution'!$D6+'2 - Create the Solution'!$F6+'2 - Create the Solution'!$G6+'2 - Create the Solution'!$H6),0)</f>
        <v>0</v>
      </c>
      <c r="E88" s="8">
        <f>IFERROR('2 - Create the Solution'!$G6/('2 - Create the Solution'!$D6+'2 - Create the Solution'!$F6+'2 - Create the Solution'!$G6+'2 - Create the Solution'!$H6),0)</f>
        <v>0.33333333333333331</v>
      </c>
      <c r="F88" s="8">
        <f>IFERROR('2 - Create the Solution'!$H6/('2 - Create the Solution'!$D6+'2 - Create the Solution'!$F6+'2 - Create the Solution'!$G6+'2 - Create the Solution'!$H6),0)</f>
        <v>0</v>
      </c>
      <c r="G88" s="50">
        <f t="shared" si="22"/>
        <v>1</v>
      </c>
      <c r="L88" s="50"/>
    </row>
    <row r="89" spans="2:62" hidden="1" x14ac:dyDescent="0.6">
      <c r="B89" s="6">
        <f>'2 - Create the Solution'!B7</f>
        <v>0</v>
      </c>
      <c r="C89" s="8">
        <f>IFERROR('2 - Create the Solution'!$D7/('2 - Create the Solution'!$D7+'2 - Create the Solution'!$F7+'2 - Create the Solution'!$G7+'2 - Create the Solution'!$H7),0)</f>
        <v>0</v>
      </c>
      <c r="D89" s="8">
        <f>IFERROR('2 - Create the Solution'!$F7/('2 - Create the Solution'!$D7+'2 - Create the Solution'!$F7+'2 - Create the Solution'!$G7+'2 - Create the Solution'!$H7),0)</f>
        <v>0</v>
      </c>
      <c r="E89" s="8">
        <f>IFERROR('2 - Create the Solution'!$G7/('2 - Create the Solution'!$D7+'2 - Create the Solution'!$F7+'2 - Create the Solution'!$G7+'2 - Create the Solution'!$H7),0)</f>
        <v>0</v>
      </c>
      <c r="F89" s="8">
        <f>IFERROR('2 - Create the Solution'!$H7/('2 - Create the Solution'!$D7+'2 - Create the Solution'!$F7+'2 - Create the Solution'!$G7+'2 - Create the Solution'!$H7),0)</f>
        <v>0</v>
      </c>
      <c r="G89" s="50">
        <f t="shared" si="22"/>
        <v>0</v>
      </c>
      <c r="L89" s="50"/>
    </row>
    <row r="90" spans="2:62" hidden="1" x14ac:dyDescent="0.6">
      <c r="B90" s="6">
        <f>'2 - Create the Solution'!B8</f>
        <v>0</v>
      </c>
      <c r="C90" s="8">
        <f>IFERROR('2 - Create the Solution'!$D8/('2 - Create the Solution'!$D8+'2 - Create the Solution'!$F8+'2 - Create the Solution'!$G8+'2 - Create the Solution'!$H8),0)</f>
        <v>0</v>
      </c>
      <c r="D90" s="8">
        <f>IFERROR('2 - Create the Solution'!$F8/('2 - Create the Solution'!$D8+'2 - Create the Solution'!$F8+'2 - Create the Solution'!$G8+'2 - Create the Solution'!$H8),0)</f>
        <v>0</v>
      </c>
      <c r="E90" s="8">
        <f>IFERROR('2 - Create the Solution'!$G8/('2 - Create the Solution'!$D8+'2 - Create the Solution'!$F8+'2 - Create the Solution'!$G8+'2 - Create the Solution'!$H8),0)</f>
        <v>0</v>
      </c>
      <c r="F90" s="8">
        <f>IFERROR('2 - Create the Solution'!$H8/('2 - Create the Solution'!$D8+'2 - Create the Solution'!$F8+'2 - Create the Solution'!$G8+'2 - Create the Solution'!$H8),0)</f>
        <v>0</v>
      </c>
      <c r="G90" s="50">
        <f t="shared" si="22"/>
        <v>0</v>
      </c>
      <c r="L90" s="50"/>
    </row>
    <row r="91" spans="2:62" hidden="1" x14ac:dyDescent="0.6">
      <c r="B91" s="6">
        <f>'2 - Create the Solution'!B9</f>
        <v>0</v>
      </c>
      <c r="C91" s="8">
        <f>IFERROR('2 - Create the Solution'!$D9/('2 - Create the Solution'!$D9+'2 - Create the Solution'!$F9+'2 - Create the Solution'!$G9+'2 - Create the Solution'!$H9),0)</f>
        <v>0</v>
      </c>
      <c r="D91" s="8">
        <f>IFERROR('2 - Create the Solution'!$F9/('2 - Create the Solution'!$D9+'2 - Create the Solution'!$F9+'2 - Create the Solution'!$G9+'2 - Create the Solution'!$H9),0)</f>
        <v>0</v>
      </c>
      <c r="E91" s="8">
        <f>IFERROR('2 - Create the Solution'!$G9/('2 - Create the Solution'!$D9+'2 - Create the Solution'!$F9+'2 - Create the Solution'!$G9+'2 - Create the Solution'!$H9),0)</f>
        <v>0</v>
      </c>
      <c r="F91" s="8">
        <f>IFERROR('2 - Create the Solution'!$H9/('2 - Create the Solution'!$D9+'2 - Create the Solution'!$F9+'2 - Create the Solution'!$G9+'2 - Create the Solution'!$H9),0)</f>
        <v>0</v>
      </c>
      <c r="G91" s="50">
        <f t="shared" si="22"/>
        <v>0</v>
      </c>
      <c r="L91" s="50"/>
    </row>
    <row r="92" spans="2:62" hidden="1" x14ac:dyDescent="0.6">
      <c r="B92" s="6">
        <f>'2 - Create the Solution'!B10</f>
        <v>0</v>
      </c>
      <c r="C92" s="8">
        <f>IFERROR('2 - Create the Solution'!$D10/('2 - Create the Solution'!$D10+'2 - Create the Solution'!$F10+'2 - Create the Solution'!$G10+'2 - Create the Solution'!$H10),0)</f>
        <v>0</v>
      </c>
      <c r="D92" s="8">
        <f>IFERROR('2 - Create the Solution'!$F10/('2 - Create the Solution'!$D10+'2 - Create the Solution'!$F10+'2 - Create the Solution'!$G10+'2 - Create the Solution'!$H10),0)</f>
        <v>0</v>
      </c>
      <c r="E92" s="8">
        <f>IFERROR('2 - Create the Solution'!$G10/('2 - Create the Solution'!$D10+'2 - Create the Solution'!$F10+'2 - Create the Solution'!$G10+'2 - Create the Solution'!$H10),0)</f>
        <v>0</v>
      </c>
      <c r="F92" s="8">
        <f>IFERROR('2 - Create the Solution'!$H10/('2 - Create the Solution'!$D10+'2 - Create the Solution'!$F10+'2 - Create the Solution'!$G10+'2 - Create the Solution'!$H10),0)</f>
        <v>0</v>
      </c>
      <c r="G92" s="50">
        <f t="shared" si="22"/>
        <v>0</v>
      </c>
      <c r="L92" s="50"/>
    </row>
    <row r="93" spans="2:62" hidden="1" x14ac:dyDescent="0.6">
      <c r="B93" s="6">
        <f>'2 - Create the Solution'!B11</f>
        <v>0</v>
      </c>
      <c r="C93" s="8">
        <f>IFERROR('2 - Create the Solution'!$D11/('2 - Create the Solution'!$D11+'2 - Create the Solution'!$F11+'2 - Create the Solution'!$G11+'2 - Create the Solution'!$H11),0)</f>
        <v>0</v>
      </c>
      <c r="D93" s="8">
        <f>IFERROR('2 - Create the Solution'!$F11/('2 - Create the Solution'!$D11+'2 - Create the Solution'!$F11+'2 - Create the Solution'!$G11+'2 - Create the Solution'!$H11),0)</f>
        <v>0</v>
      </c>
      <c r="E93" s="8">
        <f>IFERROR('2 - Create the Solution'!$G11/('2 - Create the Solution'!$D11+'2 - Create the Solution'!$F11+'2 - Create the Solution'!$G11+'2 - Create the Solution'!$H11),0)</f>
        <v>0</v>
      </c>
      <c r="F93" s="8">
        <f>IFERROR('2 - Create the Solution'!$H11/('2 - Create the Solution'!$D11+'2 - Create the Solution'!$F11+'2 - Create the Solution'!$G11+'2 - Create the Solution'!$H11),0)</f>
        <v>0</v>
      </c>
      <c r="G93" s="50">
        <f t="shared" si="22"/>
        <v>0</v>
      </c>
      <c r="L93" s="50"/>
    </row>
    <row r="94" spans="2:62" hidden="1" x14ac:dyDescent="0.6">
      <c r="B94" s="6">
        <f>'2 - Create the Solution'!B12</f>
        <v>0</v>
      </c>
      <c r="C94" s="8">
        <f>IFERROR('2 - Create the Solution'!$D12/('2 - Create the Solution'!$D12+'2 - Create the Solution'!$F12+'2 - Create the Solution'!$G12+'2 - Create the Solution'!$H12),0)</f>
        <v>0</v>
      </c>
      <c r="D94" s="8">
        <f>IFERROR('2 - Create the Solution'!$F12/('2 - Create the Solution'!$D12+'2 - Create the Solution'!$F12+'2 - Create the Solution'!$G12+'2 - Create the Solution'!$H12),0)</f>
        <v>0</v>
      </c>
      <c r="E94" s="8">
        <f>IFERROR('2 - Create the Solution'!$G12/('2 - Create the Solution'!$D12+'2 - Create the Solution'!$F12+'2 - Create the Solution'!$G12+'2 - Create the Solution'!$H12),0)</f>
        <v>0</v>
      </c>
      <c r="F94" s="8">
        <f>IFERROR('2 - Create the Solution'!$H12/('2 - Create the Solution'!$D12+'2 - Create the Solution'!$F12+'2 - Create the Solution'!$G12+'2 - Create the Solution'!$H12),0)</f>
        <v>0</v>
      </c>
      <c r="G94" s="50">
        <f t="shared" si="22"/>
        <v>0</v>
      </c>
      <c r="L94" s="50"/>
    </row>
    <row r="95" spans="2:62" hidden="1" x14ac:dyDescent="0.6">
      <c r="B95" s="6">
        <f>'2 - Create the Solution'!B13</f>
        <v>0</v>
      </c>
      <c r="C95" s="8">
        <f>IFERROR('2 - Create the Solution'!$D13/('2 - Create the Solution'!$D13+'2 - Create the Solution'!$F13+'2 - Create the Solution'!$G13+'2 - Create the Solution'!$H13),0)</f>
        <v>0</v>
      </c>
      <c r="D95" s="8">
        <f>IFERROR('2 - Create the Solution'!$F13/('2 - Create the Solution'!$D13+'2 - Create the Solution'!$F13+'2 - Create the Solution'!$G13+'2 - Create the Solution'!$H13),0)</f>
        <v>0</v>
      </c>
      <c r="E95" s="8">
        <f>IFERROR('2 - Create the Solution'!$G13/('2 - Create the Solution'!$D13+'2 - Create the Solution'!$F13+'2 - Create the Solution'!$G13+'2 - Create the Solution'!$H13),0)</f>
        <v>0</v>
      </c>
      <c r="F95" s="8">
        <f>IFERROR('2 - Create the Solution'!$H13/('2 - Create the Solution'!$D13+'2 - Create the Solution'!$F13+'2 - Create the Solution'!$G13+'2 - Create the Solution'!$H13),0)</f>
        <v>0</v>
      </c>
      <c r="G95" s="50">
        <f t="shared" si="22"/>
        <v>0</v>
      </c>
      <c r="L95" s="50"/>
    </row>
    <row r="96" spans="2:62" hidden="1" x14ac:dyDescent="0.6">
      <c r="B96" s="6">
        <f>'2 - Create the Solution'!B14</f>
        <v>0</v>
      </c>
      <c r="C96" s="8">
        <f>IFERROR('2 - Create the Solution'!$D14/('2 - Create the Solution'!$D14+'2 - Create the Solution'!$F14+'2 - Create the Solution'!$G14+'2 - Create the Solution'!$H14),0)</f>
        <v>0</v>
      </c>
      <c r="D96" s="8">
        <f>IFERROR('2 - Create the Solution'!$F14/('2 - Create the Solution'!$D14+'2 - Create the Solution'!$F14+'2 - Create the Solution'!$G14+'2 - Create the Solution'!$H14),0)</f>
        <v>0</v>
      </c>
      <c r="E96" s="8">
        <f>IFERROR('2 - Create the Solution'!$G14/('2 - Create the Solution'!$D14+'2 - Create the Solution'!$F14+'2 - Create the Solution'!$G14+'2 - Create the Solution'!$H14),0)</f>
        <v>0</v>
      </c>
      <c r="F96" s="8">
        <f>IFERROR('2 - Create the Solution'!$H14/('2 - Create the Solution'!$D14+'2 - Create the Solution'!$F14+'2 - Create the Solution'!$G14+'2 - Create the Solution'!$H14),0)</f>
        <v>0</v>
      </c>
      <c r="G96" s="50">
        <f t="shared" si="22"/>
        <v>0</v>
      </c>
      <c r="H96" s="8"/>
      <c r="I96" s="8"/>
      <c r="J96" s="8"/>
      <c r="K96" s="8"/>
      <c r="L96" s="50"/>
    </row>
    <row r="97" spans="2:62" hidden="1" x14ac:dyDescent="0.6">
      <c r="B97" s="6"/>
      <c r="C97" s="8"/>
      <c r="D97" s="8"/>
      <c r="E97" s="8"/>
      <c r="F97" s="8"/>
      <c r="G97" s="50"/>
      <c r="H97" s="8"/>
      <c r="I97" s="8"/>
      <c r="J97" s="8"/>
      <c r="K97" s="8"/>
      <c r="L97" s="50"/>
    </row>
    <row r="98" spans="2:62" hidden="1" x14ac:dyDescent="0.6">
      <c r="B98" s="6"/>
      <c r="C98" s="59" t="s">
        <v>169</v>
      </c>
      <c r="D98" s="6"/>
    </row>
    <row r="99" spans="2:62" hidden="1" x14ac:dyDescent="0.6">
      <c r="B99" s="6" t="str">
        <f>'2 - Create the Solution'!B4</f>
        <v>&lt;Example: Office 365 (E SKU)&gt;</v>
      </c>
      <c r="C99" s="51">
        <f>(C86*(1-'2 - Create the Solution'!$I$18))+(D86*(1-'2 - Create the Solution'!$I$19))+(E86*(1-'2 - Create the Solution'!$I$20))+(F86*(1-'2 - Create the Solution'!$I$21))</f>
        <v>0.64090909090909098</v>
      </c>
      <c r="E99" s="8"/>
      <c r="F99" s="8"/>
    </row>
    <row r="100" spans="2:62" hidden="1" x14ac:dyDescent="0.6">
      <c r="B100" s="6" t="str">
        <f>'2 - Create the Solution'!B5</f>
        <v>&lt;Example: Enterprise Mobility Suite&gt;</v>
      </c>
      <c r="C100" s="51">
        <f>(C87*(1-'2 - Create the Solution'!$I$18))+(D87*(1-'2 - Create the Solution'!$I$19))+(E87*(1-'2 - Create the Solution'!$I$20))+(F87*(1-'2 - Create the Solution'!$I$21))</f>
        <v>0.8</v>
      </c>
    </row>
    <row r="101" spans="2:62" hidden="1" x14ac:dyDescent="0.6">
      <c r="B101" s="6" t="str">
        <f>'2 - Create the Solution'!B6</f>
        <v>&lt;Example: Automated Backup, Disaster Recovery, &amp; Monitoring&gt;</v>
      </c>
      <c r="C101" s="51">
        <f>(C88*(1-'2 - Create the Solution'!$I$18))+(D88*(1-'2 - Create the Solution'!$I$19))+(E88*(1-'2 - Create the Solution'!$I$20))+(F88*(1-'2 - Create the Solution'!$I$21))</f>
        <v>0.71666666666666667</v>
      </c>
    </row>
    <row r="102" spans="2:62" hidden="1" x14ac:dyDescent="0.6">
      <c r="B102" s="6">
        <f>'2 - Create the Solution'!B7</f>
        <v>0</v>
      </c>
      <c r="C102" s="51">
        <f>(C89*(1-'2 - Create the Solution'!$I$18))+(D89*(1-'2 - Create the Solution'!$I$19))+(E89*(1-'2 - Create the Solution'!$I$20))+(F89*(1-'2 - Create the Solution'!$I$21))</f>
        <v>0</v>
      </c>
    </row>
    <row r="103" spans="2:62" hidden="1" x14ac:dyDescent="0.6">
      <c r="B103" s="6">
        <f>'2 - Create the Solution'!B8</f>
        <v>0</v>
      </c>
      <c r="C103" s="51">
        <f>(C90*(1-'2 - Create the Solution'!$I$18))+(D90*(1-'2 - Create the Solution'!$I$19))+(E90*(1-'2 - Create the Solution'!$I$20))+(F90*(1-'2 - Create the Solution'!$I$21))</f>
        <v>0</v>
      </c>
    </row>
    <row r="104" spans="2:62" hidden="1" x14ac:dyDescent="0.6">
      <c r="B104" s="6">
        <f>'2 - Create the Solution'!B9</f>
        <v>0</v>
      </c>
      <c r="C104" s="51">
        <f>(C91*(1-'2 - Create the Solution'!$I$18))+(D91*(1-'2 - Create the Solution'!$I$19))+(E91*(1-'2 - Create the Solution'!$I$20))+(F91*(1-'2 - Create the Solution'!$I$21))</f>
        <v>0</v>
      </c>
    </row>
    <row r="105" spans="2:62" hidden="1" x14ac:dyDescent="0.6">
      <c r="B105" s="6">
        <f>'2 - Create the Solution'!B10</f>
        <v>0</v>
      </c>
      <c r="C105" s="51">
        <f>(C92*(1-'2 - Create the Solution'!$I$18))+(D92*(1-'2 - Create the Solution'!$I$19))+(E92*(1-'2 - Create the Solution'!$I$20))+(F92*(1-'2 - Create the Solution'!$I$21))</f>
        <v>0</v>
      </c>
    </row>
    <row r="106" spans="2:62" hidden="1" x14ac:dyDescent="0.6">
      <c r="B106" s="6">
        <f>'2 - Create the Solution'!B11</f>
        <v>0</v>
      </c>
      <c r="C106" s="51">
        <f>(C93*(1-'2 - Create the Solution'!$I$18))+(D93*(1-'2 - Create the Solution'!$I$19))+(E93*(1-'2 - Create the Solution'!$I$20))+(F93*(1-'2 - Create the Solution'!$I$21))</f>
        <v>0</v>
      </c>
    </row>
    <row r="107" spans="2:62" hidden="1" x14ac:dyDescent="0.6">
      <c r="B107" s="6">
        <f>'2 - Create the Solution'!B12</f>
        <v>0</v>
      </c>
      <c r="C107" s="51">
        <f>(C94*(1-'2 - Create the Solution'!$I$18))+(D94*(1-'2 - Create the Solution'!$I$19))+(E94*(1-'2 - Create the Solution'!$I$20))+(F94*(1-'2 - Create the Solution'!$I$21))</f>
        <v>0</v>
      </c>
    </row>
    <row r="108" spans="2:62" hidden="1" x14ac:dyDescent="0.6">
      <c r="B108" s="6">
        <f>'2 - Create the Solution'!B13</f>
        <v>0</v>
      </c>
      <c r="C108" s="51">
        <f>(C95*(1-'2 - Create the Solution'!$I$18))+(D95*(1-'2 - Create the Solution'!$I$19))+(E95*(1-'2 - Create the Solution'!$I$20))+(F95*(1-'2 - Create the Solution'!$I$21))</f>
        <v>0</v>
      </c>
    </row>
    <row r="109" spans="2:62" hidden="1" x14ac:dyDescent="0.6">
      <c r="B109" s="6">
        <f>'2 - Create the Solution'!B14</f>
        <v>0</v>
      </c>
      <c r="C109" s="51">
        <f>(C96*(1-'2 - Create the Solution'!$I$18))+(D96*(1-'2 - Create the Solution'!$I$19))+(E96*(1-'2 - Create the Solution'!$I$20))+(F96*(1-'2 - Create the Solution'!$I$21))</f>
        <v>0</v>
      </c>
    </row>
    <row r="110" spans="2:62" hidden="1" x14ac:dyDescent="0.6">
      <c r="B110" s="6"/>
    </row>
    <row r="111" spans="2:62" s="5" customFormat="1" hidden="1" x14ac:dyDescent="0.6">
      <c r="B111" s="5" t="s">
        <v>178</v>
      </c>
      <c r="C111" s="5">
        <f>' 4 - CLV Projection'!$C$5/12*C68</f>
        <v>560.9375</v>
      </c>
      <c r="D111" s="5">
        <f>' 4 - CLV Projection'!$C$5/12*D68</f>
        <v>123.43749999999997</v>
      </c>
      <c r="E111" s="5">
        <f>' 4 - CLV Projection'!$C$5/12*E68</f>
        <v>142.1875</v>
      </c>
      <c r="F111" s="5">
        <f>' 4 - CLV Projection'!$C$5/12*F68</f>
        <v>142.1875</v>
      </c>
      <c r="G111" s="5">
        <f>' 4 - CLV Projection'!$C$5/12*G68</f>
        <v>142.1875</v>
      </c>
      <c r="H111" s="5">
        <f>' 4 - CLV Projection'!$C$5/12*H68</f>
        <v>448.95833333333337</v>
      </c>
      <c r="I111" s="5">
        <f>' 4 - CLV Projection'!$C$5/12*I68</f>
        <v>186.45833333333331</v>
      </c>
      <c r="J111" s="5">
        <f>' 4 - CLV Projection'!$C$5/12*J68</f>
        <v>186.45833333333331</v>
      </c>
      <c r="K111" s="5">
        <f>' 4 - CLV Projection'!$C$5/12*K68</f>
        <v>186.45833333333331</v>
      </c>
      <c r="L111" s="5">
        <f>' 4 - CLV Projection'!$C$5/12*L68</f>
        <v>186.45833333333331</v>
      </c>
      <c r="M111" s="5">
        <f>' 4 - CLV Projection'!$C$5/12*M68</f>
        <v>186.45833333333331</v>
      </c>
      <c r="N111" s="5">
        <f>' 4 - CLV Projection'!$C$5/12*N68</f>
        <v>186.45833333333331</v>
      </c>
      <c r="O111" s="5">
        <f>' 4 - CLV Projection'!$C$5/12*O68</f>
        <v>180.28645833333331</v>
      </c>
      <c r="P111" s="5">
        <f>' 4 - CLV Projection'!$C$5/12*P68</f>
        <v>180.28645833333331</v>
      </c>
      <c r="Q111" s="5">
        <f>' 4 - CLV Projection'!$C$5/12*Q68</f>
        <v>179.34895833333331</v>
      </c>
      <c r="R111" s="5">
        <f>' 4 - CLV Projection'!$C$5/12*R68</f>
        <v>179.34895833333331</v>
      </c>
      <c r="S111" s="5">
        <f>' 4 - CLV Projection'!$C$5/12*S68</f>
        <v>179.34895833333331</v>
      </c>
      <c r="T111" s="5">
        <f>' 4 - CLV Projection'!$C$5/12*T68</f>
        <v>177.13541666666669</v>
      </c>
      <c r="U111" s="5">
        <f>' 4 - CLV Projection'!$C$5/12*U68</f>
        <v>177.13541666666669</v>
      </c>
      <c r="V111" s="5">
        <f>' 4 - CLV Projection'!$C$5/12*V68</f>
        <v>177.13541666666669</v>
      </c>
      <c r="W111" s="5">
        <f>' 4 - CLV Projection'!$C$5/12*W68</f>
        <v>177.13541666666669</v>
      </c>
      <c r="X111" s="5">
        <f>' 4 - CLV Projection'!$C$5/12*X68</f>
        <v>177.13541666666669</v>
      </c>
      <c r="Y111" s="5">
        <f>' 4 - CLV Projection'!$C$5/12*Y68</f>
        <v>177.13541666666669</v>
      </c>
      <c r="Z111" s="5">
        <f>' 4 - CLV Projection'!$C$5/12*Z68</f>
        <v>177.13541666666669</v>
      </c>
      <c r="AA111" s="5">
        <f>' 4 - CLV Projection'!$C$5/12*AA68</f>
        <v>177.13541666666669</v>
      </c>
      <c r="AB111" s="5">
        <f>' 4 - CLV Projection'!$C$5/12*AB68</f>
        <v>177.13541666666669</v>
      </c>
      <c r="AC111" s="5">
        <f>' 4 - CLV Projection'!$C$5/12*AC68</f>
        <v>177.13541666666669</v>
      </c>
      <c r="AD111" s="5">
        <f>' 4 - CLV Projection'!$C$5/12*AD68</f>
        <v>177.13541666666669</v>
      </c>
      <c r="AE111" s="5">
        <f>' 4 - CLV Projection'!$C$5/12*AE68</f>
        <v>177.13541666666669</v>
      </c>
      <c r="AF111" s="5">
        <f>' 4 - CLV Projection'!$C$5/12*AF68</f>
        <v>177.13541666666669</v>
      </c>
      <c r="AG111" s="5">
        <f>' 4 - CLV Projection'!$C$5/12*AG68</f>
        <v>177.13541666666669</v>
      </c>
      <c r="AH111" s="5">
        <f>' 4 - CLV Projection'!$C$5/12*AH68</f>
        <v>177.13541666666669</v>
      </c>
      <c r="AI111" s="5">
        <f>' 4 - CLV Projection'!$C$5/12*AI68</f>
        <v>177.13541666666669</v>
      </c>
      <c r="AJ111" s="5">
        <f>' 4 - CLV Projection'!$C$5/12*AJ68</f>
        <v>177.13541666666669</v>
      </c>
      <c r="AK111" s="5">
        <f>' 4 - CLV Projection'!$C$5/12*AK68</f>
        <v>177.13541666666669</v>
      </c>
      <c r="AL111" s="5">
        <f>' 4 - CLV Projection'!$C$5/12*AL68</f>
        <v>177.13541666666669</v>
      </c>
      <c r="AM111" s="5">
        <f>' 4 - CLV Projection'!$C$5/12*AM68</f>
        <v>177.13541666666669</v>
      </c>
      <c r="AN111" s="5">
        <f>' 4 - CLV Projection'!$C$5/12*AN68</f>
        <v>177.13541666666669</v>
      </c>
      <c r="AO111" s="5">
        <f>' 4 - CLV Projection'!$C$5/12*AO68</f>
        <v>177.13541666666669</v>
      </c>
      <c r="AP111" s="5">
        <f>' 4 - CLV Projection'!$C$5/12*AP68</f>
        <v>177.13541666666669</v>
      </c>
      <c r="AQ111" s="5">
        <f>' 4 - CLV Projection'!$C$5/12*AQ68</f>
        <v>177.13541666666669</v>
      </c>
      <c r="AR111" s="5">
        <f>' 4 - CLV Projection'!$C$5/12*AR68</f>
        <v>177.13541666666669</v>
      </c>
      <c r="AS111" s="5">
        <f>' 4 - CLV Projection'!$C$5/12*AS68</f>
        <v>177.13541666666669</v>
      </c>
      <c r="AT111" s="5">
        <f>' 4 - CLV Projection'!$C$5/12*AT68</f>
        <v>177.13541666666669</v>
      </c>
      <c r="AU111" s="5">
        <f>' 4 - CLV Projection'!$C$5/12*AU68</f>
        <v>177.13541666666669</v>
      </c>
      <c r="AV111" s="5">
        <f>' 4 - CLV Projection'!$C$5/12*AV68</f>
        <v>177.13541666666669</v>
      </c>
      <c r="AW111" s="5">
        <f>' 4 - CLV Projection'!$C$5/12*AW68</f>
        <v>177.13541666666669</v>
      </c>
      <c r="AX111" s="5">
        <f>' 4 - CLV Projection'!$C$5/12*AX68</f>
        <v>177.13541666666669</v>
      </c>
      <c r="AY111" s="5">
        <f>' 4 - CLV Projection'!$C$5/12*AY68</f>
        <v>177.13541666666669</v>
      </c>
      <c r="AZ111" s="5">
        <f>' 4 - CLV Projection'!$C$5/12*AZ68</f>
        <v>177.13541666666669</v>
      </c>
      <c r="BA111" s="5">
        <f>' 4 - CLV Projection'!$C$5/12*BA68</f>
        <v>177.13541666666669</v>
      </c>
      <c r="BB111" s="5">
        <f>' 4 - CLV Projection'!$C$5/12*BB68</f>
        <v>177.13541666666669</v>
      </c>
      <c r="BC111" s="5">
        <f>' 4 - CLV Projection'!$C$5/12*BC68</f>
        <v>177.13541666666669</v>
      </c>
      <c r="BD111" s="5">
        <f>' 4 - CLV Projection'!$C$5/12*BD68</f>
        <v>177.13541666666669</v>
      </c>
      <c r="BE111" s="5">
        <f>' 4 - CLV Projection'!$C$5/12*BE68</f>
        <v>177.13541666666669</v>
      </c>
      <c r="BF111" s="5">
        <f>' 4 - CLV Projection'!$C$5/12*BF68</f>
        <v>177.13541666666669</v>
      </c>
      <c r="BG111" s="5">
        <f>' 4 - CLV Projection'!$C$5/12*BG68</f>
        <v>177.13541666666669</v>
      </c>
      <c r="BH111" s="5">
        <f>' 4 - CLV Projection'!$C$5/12*BH68</f>
        <v>177.13541666666669</v>
      </c>
      <c r="BI111" s="5">
        <f>' 4 - CLV Projection'!$C$5/12*BI68</f>
        <v>177.13541666666669</v>
      </c>
      <c r="BJ111" s="5">
        <f>' 4 - CLV Projection'!$C$5/12*BJ68</f>
        <v>177.13541666666669</v>
      </c>
    </row>
    <row r="112" spans="2:62" s="5" customFormat="1" hidden="1" x14ac:dyDescent="0.6">
      <c r="D112" s="5">
        <f>' 4 - CLV Projection'!$C$5/12*C68</f>
        <v>560.9375</v>
      </c>
      <c r="E112" s="5">
        <f>' 4 - CLV Projection'!$C$5/12*D68</f>
        <v>123.43749999999997</v>
      </c>
      <c r="F112" s="5">
        <f>' 4 - CLV Projection'!$C$5/12*E68</f>
        <v>142.1875</v>
      </c>
      <c r="G112" s="5">
        <f>' 4 - CLV Projection'!$C$5/12*F68</f>
        <v>142.1875</v>
      </c>
      <c r="H112" s="5">
        <f>' 4 - CLV Projection'!$C$5/12*G68</f>
        <v>142.1875</v>
      </c>
      <c r="I112" s="5">
        <f>' 4 - CLV Projection'!$C$5/12*H68</f>
        <v>448.95833333333337</v>
      </c>
      <c r="J112" s="5">
        <f>' 4 - CLV Projection'!$C$5/12*I68</f>
        <v>186.45833333333331</v>
      </c>
      <c r="K112" s="5">
        <f>' 4 - CLV Projection'!$C$5/12*J68</f>
        <v>186.45833333333331</v>
      </c>
      <c r="L112" s="5">
        <f>' 4 - CLV Projection'!$C$5/12*K68</f>
        <v>186.45833333333331</v>
      </c>
      <c r="M112" s="5">
        <f>' 4 - CLV Projection'!$C$5/12*L68</f>
        <v>186.45833333333331</v>
      </c>
      <c r="N112" s="5">
        <f>' 4 - CLV Projection'!$C$5/12*M68</f>
        <v>186.45833333333331</v>
      </c>
      <c r="O112" s="5">
        <f>' 4 - CLV Projection'!$C$5/12*N68</f>
        <v>186.45833333333331</v>
      </c>
      <c r="P112" s="5">
        <f>' 4 - CLV Projection'!$C$5/12*O68</f>
        <v>180.28645833333331</v>
      </c>
      <c r="Q112" s="5">
        <f>' 4 - CLV Projection'!$C$5/12*P68</f>
        <v>180.28645833333331</v>
      </c>
      <c r="R112" s="5">
        <f>' 4 - CLV Projection'!$C$5/12*Q68</f>
        <v>179.34895833333331</v>
      </c>
      <c r="S112" s="5">
        <f>' 4 - CLV Projection'!$C$5/12*R68</f>
        <v>179.34895833333331</v>
      </c>
      <c r="T112" s="5">
        <f>' 4 - CLV Projection'!$C$5/12*S68</f>
        <v>179.34895833333331</v>
      </c>
      <c r="U112" s="5">
        <f>' 4 - CLV Projection'!$C$5/12*T68</f>
        <v>177.13541666666669</v>
      </c>
      <c r="V112" s="5">
        <f>' 4 - CLV Projection'!$C$5/12*U68</f>
        <v>177.13541666666669</v>
      </c>
      <c r="W112" s="5">
        <f>' 4 - CLV Projection'!$C$5/12*V68</f>
        <v>177.13541666666669</v>
      </c>
      <c r="X112" s="5">
        <f>' 4 - CLV Projection'!$C$5/12*W68</f>
        <v>177.13541666666669</v>
      </c>
      <c r="Y112" s="5">
        <f>' 4 - CLV Projection'!$C$5/12*X68</f>
        <v>177.13541666666669</v>
      </c>
      <c r="Z112" s="5">
        <f>' 4 - CLV Projection'!$C$5/12*Y68</f>
        <v>177.13541666666669</v>
      </c>
      <c r="AA112" s="5">
        <f>' 4 - CLV Projection'!$C$5/12*Z68</f>
        <v>177.13541666666669</v>
      </c>
      <c r="AB112" s="5">
        <f>' 4 - CLV Projection'!$C$5/12*AA68</f>
        <v>177.13541666666669</v>
      </c>
      <c r="AC112" s="5">
        <f>' 4 - CLV Projection'!$C$5/12*AB68</f>
        <v>177.13541666666669</v>
      </c>
      <c r="AD112" s="5">
        <f>' 4 - CLV Projection'!$C$5/12*AC68</f>
        <v>177.13541666666669</v>
      </c>
      <c r="AE112" s="5">
        <f>' 4 - CLV Projection'!$C$5/12*AD68</f>
        <v>177.13541666666669</v>
      </c>
      <c r="AF112" s="5">
        <f>' 4 - CLV Projection'!$C$5/12*AE68</f>
        <v>177.13541666666669</v>
      </c>
      <c r="AG112" s="5">
        <f>' 4 - CLV Projection'!$C$5/12*AF68</f>
        <v>177.13541666666669</v>
      </c>
      <c r="AH112" s="5">
        <f>' 4 - CLV Projection'!$C$5/12*AG68</f>
        <v>177.13541666666669</v>
      </c>
      <c r="AI112" s="5">
        <f>' 4 - CLV Projection'!$C$5/12*AH68</f>
        <v>177.13541666666669</v>
      </c>
      <c r="AJ112" s="5">
        <f>' 4 - CLV Projection'!$C$5/12*AI68</f>
        <v>177.13541666666669</v>
      </c>
      <c r="AK112" s="5">
        <f>' 4 - CLV Projection'!$C$5/12*AJ68</f>
        <v>177.13541666666669</v>
      </c>
      <c r="AL112" s="5">
        <f>' 4 - CLV Projection'!$C$5/12*AK68</f>
        <v>177.13541666666669</v>
      </c>
      <c r="AM112" s="5">
        <f>' 4 - CLV Projection'!$C$5/12*AL68</f>
        <v>177.13541666666669</v>
      </c>
      <c r="AN112" s="5">
        <f>' 4 - CLV Projection'!$C$5/12*AM68</f>
        <v>177.13541666666669</v>
      </c>
      <c r="AO112" s="5">
        <f>' 4 - CLV Projection'!$C$5/12*AN68</f>
        <v>177.13541666666669</v>
      </c>
      <c r="AP112" s="5">
        <f>' 4 - CLV Projection'!$C$5/12*AO68</f>
        <v>177.13541666666669</v>
      </c>
      <c r="AQ112" s="5">
        <f>' 4 - CLV Projection'!$C$5/12*AP68</f>
        <v>177.13541666666669</v>
      </c>
      <c r="AR112" s="5">
        <f>' 4 - CLV Projection'!$C$5/12*AQ68</f>
        <v>177.13541666666669</v>
      </c>
      <c r="AS112" s="5">
        <f>' 4 - CLV Projection'!$C$5/12*AR68</f>
        <v>177.13541666666669</v>
      </c>
      <c r="AT112" s="5">
        <f>' 4 - CLV Projection'!$C$5/12*AS68</f>
        <v>177.13541666666669</v>
      </c>
      <c r="AU112" s="5">
        <f>' 4 - CLV Projection'!$C$5/12*AT68</f>
        <v>177.13541666666669</v>
      </c>
      <c r="AV112" s="5">
        <f>' 4 - CLV Projection'!$C$5/12*AU68</f>
        <v>177.13541666666669</v>
      </c>
      <c r="AW112" s="5">
        <f>' 4 - CLV Projection'!$C$5/12*AV68</f>
        <v>177.13541666666669</v>
      </c>
      <c r="AX112" s="5">
        <f>' 4 - CLV Projection'!$C$5/12*AW68</f>
        <v>177.13541666666669</v>
      </c>
      <c r="AY112" s="5">
        <f>' 4 - CLV Projection'!$C$5/12*AX68</f>
        <v>177.13541666666669</v>
      </c>
      <c r="AZ112" s="5">
        <f>' 4 - CLV Projection'!$C$5/12*AY68</f>
        <v>177.13541666666669</v>
      </c>
      <c r="BA112" s="5">
        <f>' 4 - CLV Projection'!$C$5/12*AZ68</f>
        <v>177.13541666666669</v>
      </c>
      <c r="BB112" s="5">
        <f>' 4 - CLV Projection'!$C$5/12*BA68</f>
        <v>177.13541666666669</v>
      </c>
      <c r="BC112" s="5">
        <f>' 4 - CLV Projection'!$C$5/12*BB68</f>
        <v>177.13541666666669</v>
      </c>
      <c r="BD112" s="5">
        <f>' 4 - CLV Projection'!$C$5/12*BC68</f>
        <v>177.13541666666669</v>
      </c>
      <c r="BE112" s="5">
        <f>' 4 - CLV Projection'!$C$5/12*BD68</f>
        <v>177.13541666666669</v>
      </c>
      <c r="BF112" s="5">
        <f>' 4 - CLV Projection'!$C$5/12*BE68</f>
        <v>177.13541666666669</v>
      </c>
      <c r="BG112" s="5">
        <f>' 4 - CLV Projection'!$C$5/12*BF68</f>
        <v>177.13541666666669</v>
      </c>
      <c r="BH112" s="5">
        <f>' 4 - CLV Projection'!$C$5/12*BG68</f>
        <v>177.13541666666669</v>
      </c>
      <c r="BI112" s="5">
        <f>' 4 - CLV Projection'!$C$5/12*BH68</f>
        <v>177.13541666666669</v>
      </c>
      <c r="BJ112" s="5">
        <f>' 4 - CLV Projection'!$C$5/12*BI68</f>
        <v>177.13541666666669</v>
      </c>
    </row>
    <row r="113" spans="5:62" s="5" customFormat="1" hidden="1" x14ac:dyDescent="0.6">
      <c r="E113" s="5">
        <f>' 4 - CLV Projection'!$C$5/12*C68</f>
        <v>560.9375</v>
      </c>
      <c r="F113" s="5">
        <f>' 4 - CLV Projection'!$C$5/12*D68</f>
        <v>123.43749999999997</v>
      </c>
      <c r="G113" s="5">
        <f>' 4 - CLV Projection'!$C$5/12*E68</f>
        <v>142.1875</v>
      </c>
      <c r="H113" s="5">
        <f>' 4 - CLV Projection'!$C$5/12*F68</f>
        <v>142.1875</v>
      </c>
      <c r="I113" s="5">
        <f>' 4 - CLV Projection'!$C$5/12*G68</f>
        <v>142.1875</v>
      </c>
      <c r="J113" s="5">
        <f>' 4 - CLV Projection'!$C$5/12*H68</f>
        <v>448.95833333333337</v>
      </c>
      <c r="K113" s="5">
        <f>' 4 - CLV Projection'!$C$5/12*I68</f>
        <v>186.45833333333331</v>
      </c>
      <c r="L113" s="5">
        <f>' 4 - CLV Projection'!$C$5/12*J68</f>
        <v>186.45833333333331</v>
      </c>
      <c r="M113" s="5">
        <f>' 4 - CLV Projection'!$C$5/12*K68</f>
        <v>186.45833333333331</v>
      </c>
      <c r="N113" s="5">
        <f>' 4 - CLV Projection'!$C$5/12*L68</f>
        <v>186.45833333333331</v>
      </c>
      <c r="O113" s="5">
        <f>' 4 - CLV Projection'!$C$5/12*M68</f>
        <v>186.45833333333331</v>
      </c>
      <c r="P113" s="5">
        <f>' 4 - CLV Projection'!$C$5/12*N68</f>
        <v>186.45833333333331</v>
      </c>
      <c r="Q113" s="5">
        <f>' 4 - CLV Projection'!$C$5/12*O68</f>
        <v>180.28645833333331</v>
      </c>
      <c r="R113" s="5">
        <f>' 4 - CLV Projection'!$C$5/12*P68</f>
        <v>180.28645833333331</v>
      </c>
      <c r="S113" s="5">
        <f>' 4 - CLV Projection'!$C$5/12*Q68</f>
        <v>179.34895833333331</v>
      </c>
      <c r="T113" s="5">
        <f>' 4 - CLV Projection'!$C$5/12*R68</f>
        <v>179.34895833333331</v>
      </c>
      <c r="U113" s="5">
        <f>' 4 - CLV Projection'!$C$5/12*S68</f>
        <v>179.34895833333331</v>
      </c>
      <c r="V113" s="5">
        <f>' 4 - CLV Projection'!$C$5/12*T68</f>
        <v>177.13541666666669</v>
      </c>
      <c r="W113" s="5">
        <f>' 4 - CLV Projection'!$C$5/12*U68</f>
        <v>177.13541666666669</v>
      </c>
      <c r="X113" s="5">
        <f>' 4 - CLV Projection'!$C$5/12*V68</f>
        <v>177.13541666666669</v>
      </c>
      <c r="Y113" s="5">
        <f>' 4 - CLV Projection'!$C$5/12*W68</f>
        <v>177.13541666666669</v>
      </c>
      <c r="Z113" s="5">
        <f>' 4 - CLV Projection'!$C$5/12*X68</f>
        <v>177.13541666666669</v>
      </c>
      <c r="AA113" s="5">
        <f>' 4 - CLV Projection'!$C$5/12*Y68</f>
        <v>177.13541666666669</v>
      </c>
      <c r="AB113" s="5">
        <f>' 4 - CLV Projection'!$C$5/12*Z68</f>
        <v>177.13541666666669</v>
      </c>
      <c r="AC113" s="5">
        <f>' 4 - CLV Projection'!$C$5/12*AA68</f>
        <v>177.13541666666669</v>
      </c>
      <c r="AD113" s="5">
        <f>' 4 - CLV Projection'!$C$5/12*AB68</f>
        <v>177.13541666666669</v>
      </c>
      <c r="AE113" s="5">
        <f>' 4 - CLV Projection'!$C$5/12*AC68</f>
        <v>177.13541666666669</v>
      </c>
      <c r="AF113" s="5">
        <f>' 4 - CLV Projection'!$C$5/12*AD68</f>
        <v>177.13541666666669</v>
      </c>
      <c r="AG113" s="5">
        <f>' 4 - CLV Projection'!$C$5/12*AE68</f>
        <v>177.13541666666669</v>
      </c>
      <c r="AH113" s="5">
        <f>' 4 - CLV Projection'!$C$5/12*AF68</f>
        <v>177.13541666666669</v>
      </c>
      <c r="AI113" s="5">
        <f>' 4 - CLV Projection'!$C$5/12*AG68</f>
        <v>177.13541666666669</v>
      </c>
      <c r="AJ113" s="5">
        <f>' 4 - CLV Projection'!$C$5/12*AH68</f>
        <v>177.13541666666669</v>
      </c>
      <c r="AK113" s="5">
        <f>' 4 - CLV Projection'!$C$5/12*AI68</f>
        <v>177.13541666666669</v>
      </c>
      <c r="AL113" s="5">
        <f>' 4 - CLV Projection'!$C$5/12*AJ68</f>
        <v>177.13541666666669</v>
      </c>
      <c r="AM113" s="5">
        <f>' 4 - CLV Projection'!$C$5/12*AK68</f>
        <v>177.13541666666669</v>
      </c>
      <c r="AN113" s="5">
        <f>' 4 - CLV Projection'!$C$5/12*AL68</f>
        <v>177.13541666666669</v>
      </c>
      <c r="AO113" s="5">
        <f>' 4 - CLV Projection'!$C$5/12*AM68</f>
        <v>177.13541666666669</v>
      </c>
      <c r="AP113" s="5">
        <f>' 4 - CLV Projection'!$C$5/12*AN68</f>
        <v>177.13541666666669</v>
      </c>
      <c r="AQ113" s="5">
        <f>' 4 - CLV Projection'!$C$5/12*AO68</f>
        <v>177.13541666666669</v>
      </c>
      <c r="AR113" s="5">
        <f>' 4 - CLV Projection'!$C$5/12*AP68</f>
        <v>177.13541666666669</v>
      </c>
      <c r="AS113" s="5">
        <f>' 4 - CLV Projection'!$C$5/12*AQ68</f>
        <v>177.13541666666669</v>
      </c>
      <c r="AT113" s="5">
        <f>' 4 - CLV Projection'!$C$5/12*AR68</f>
        <v>177.13541666666669</v>
      </c>
      <c r="AU113" s="5">
        <f>' 4 - CLV Projection'!$C$5/12*AS68</f>
        <v>177.13541666666669</v>
      </c>
      <c r="AV113" s="5">
        <f>' 4 - CLV Projection'!$C$5/12*AT68</f>
        <v>177.13541666666669</v>
      </c>
      <c r="AW113" s="5">
        <f>' 4 - CLV Projection'!$C$5/12*AU68</f>
        <v>177.13541666666669</v>
      </c>
      <c r="AX113" s="5">
        <f>' 4 - CLV Projection'!$C$5/12*AV68</f>
        <v>177.13541666666669</v>
      </c>
      <c r="AY113" s="5">
        <f>' 4 - CLV Projection'!$C$5/12*AW68</f>
        <v>177.13541666666669</v>
      </c>
      <c r="AZ113" s="5">
        <f>' 4 - CLV Projection'!$C$5/12*AX68</f>
        <v>177.13541666666669</v>
      </c>
      <c r="BA113" s="5">
        <f>' 4 - CLV Projection'!$C$5/12*AY68</f>
        <v>177.13541666666669</v>
      </c>
      <c r="BB113" s="5">
        <f>' 4 - CLV Projection'!$C$5/12*AZ68</f>
        <v>177.13541666666669</v>
      </c>
      <c r="BC113" s="5">
        <f>' 4 - CLV Projection'!$C$5/12*BA68</f>
        <v>177.13541666666669</v>
      </c>
      <c r="BD113" s="5">
        <f>' 4 - CLV Projection'!$C$5/12*BB68</f>
        <v>177.13541666666669</v>
      </c>
      <c r="BE113" s="5">
        <f>' 4 - CLV Projection'!$C$5/12*BC68</f>
        <v>177.13541666666669</v>
      </c>
      <c r="BF113" s="5">
        <f>' 4 - CLV Projection'!$C$5/12*BD68</f>
        <v>177.13541666666669</v>
      </c>
      <c r="BG113" s="5">
        <f>' 4 - CLV Projection'!$C$5/12*BE68</f>
        <v>177.13541666666669</v>
      </c>
      <c r="BH113" s="5">
        <f>' 4 - CLV Projection'!$C$5/12*BF68</f>
        <v>177.13541666666669</v>
      </c>
      <c r="BI113" s="5">
        <f>' 4 - CLV Projection'!$C$5/12*BG68</f>
        <v>177.13541666666669</v>
      </c>
      <c r="BJ113" s="5">
        <f>' 4 - CLV Projection'!$C$5/12*BH68</f>
        <v>177.13541666666669</v>
      </c>
    </row>
    <row r="114" spans="5:62" s="5" customFormat="1" hidden="1" x14ac:dyDescent="0.6">
      <c r="F114" s="5">
        <f>' 4 - CLV Projection'!$C$5/12*C68</f>
        <v>560.9375</v>
      </c>
      <c r="G114" s="5">
        <f>' 4 - CLV Projection'!$C$5/12*D68</f>
        <v>123.43749999999997</v>
      </c>
      <c r="H114" s="5">
        <f>' 4 - CLV Projection'!$C$5/12*E68</f>
        <v>142.1875</v>
      </c>
      <c r="I114" s="5">
        <f>' 4 - CLV Projection'!$C$5/12*F68</f>
        <v>142.1875</v>
      </c>
      <c r="J114" s="5">
        <f>' 4 - CLV Projection'!$C$5/12*G68</f>
        <v>142.1875</v>
      </c>
      <c r="K114" s="5">
        <f>' 4 - CLV Projection'!$C$5/12*H68</f>
        <v>448.95833333333337</v>
      </c>
      <c r="L114" s="5">
        <f>' 4 - CLV Projection'!$C$5/12*I68</f>
        <v>186.45833333333331</v>
      </c>
      <c r="M114" s="5">
        <f>' 4 - CLV Projection'!$C$5/12*J68</f>
        <v>186.45833333333331</v>
      </c>
      <c r="N114" s="5">
        <f>' 4 - CLV Projection'!$C$5/12*K68</f>
        <v>186.45833333333331</v>
      </c>
      <c r="O114" s="5">
        <f>' 4 - CLV Projection'!$C$5/12*L68</f>
        <v>186.45833333333331</v>
      </c>
      <c r="P114" s="5">
        <f>' 4 - CLV Projection'!$C$5/12*M68</f>
        <v>186.45833333333331</v>
      </c>
      <c r="Q114" s="5">
        <f>' 4 - CLV Projection'!$C$5/12*N68</f>
        <v>186.45833333333331</v>
      </c>
      <c r="R114" s="5">
        <f>' 4 - CLV Projection'!$C$5/12*O68</f>
        <v>180.28645833333331</v>
      </c>
      <c r="S114" s="5">
        <f>' 4 - CLV Projection'!$C$5/12*P68</f>
        <v>180.28645833333331</v>
      </c>
      <c r="T114" s="5">
        <f>' 4 - CLV Projection'!$C$5/12*Q68</f>
        <v>179.34895833333331</v>
      </c>
      <c r="U114" s="5">
        <f>' 4 - CLV Projection'!$C$5/12*R68</f>
        <v>179.34895833333331</v>
      </c>
      <c r="V114" s="5">
        <f>' 4 - CLV Projection'!$C$5/12*S68</f>
        <v>179.34895833333331</v>
      </c>
      <c r="W114" s="5">
        <f>' 4 - CLV Projection'!$C$5/12*T68</f>
        <v>177.13541666666669</v>
      </c>
      <c r="X114" s="5">
        <f>' 4 - CLV Projection'!$C$5/12*U68</f>
        <v>177.13541666666669</v>
      </c>
      <c r="Y114" s="5">
        <f>' 4 - CLV Projection'!$C$5/12*V68</f>
        <v>177.13541666666669</v>
      </c>
      <c r="Z114" s="5">
        <f>' 4 - CLV Projection'!$C$5/12*W68</f>
        <v>177.13541666666669</v>
      </c>
      <c r="AA114" s="5">
        <f>' 4 - CLV Projection'!$C$5/12*X68</f>
        <v>177.13541666666669</v>
      </c>
      <c r="AB114" s="5">
        <f>' 4 - CLV Projection'!$C$5/12*Y68</f>
        <v>177.13541666666669</v>
      </c>
      <c r="AC114" s="5">
        <f>' 4 - CLV Projection'!$C$5/12*Z68</f>
        <v>177.13541666666669</v>
      </c>
      <c r="AD114" s="5">
        <f>' 4 - CLV Projection'!$C$5/12*AA68</f>
        <v>177.13541666666669</v>
      </c>
      <c r="AE114" s="5">
        <f>' 4 - CLV Projection'!$C$5/12*AB68</f>
        <v>177.13541666666669</v>
      </c>
      <c r="AF114" s="5">
        <f>' 4 - CLV Projection'!$C$5/12*AC68</f>
        <v>177.13541666666669</v>
      </c>
      <c r="AG114" s="5">
        <f>' 4 - CLV Projection'!$C$5/12*AD68</f>
        <v>177.13541666666669</v>
      </c>
      <c r="AH114" s="5">
        <f>' 4 - CLV Projection'!$C$5/12*AE68</f>
        <v>177.13541666666669</v>
      </c>
      <c r="AI114" s="5">
        <f>' 4 - CLV Projection'!$C$5/12*AF68</f>
        <v>177.13541666666669</v>
      </c>
      <c r="AJ114" s="5">
        <f>' 4 - CLV Projection'!$C$5/12*AG68</f>
        <v>177.13541666666669</v>
      </c>
      <c r="AK114" s="5">
        <f>' 4 - CLV Projection'!$C$5/12*AH68</f>
        <v>177.13541666666669</v>
      </c>
      <c r="AL114" s="5">
        <f>' 4 - CLV Projection'!$C$5/12*AI68</f>
        <v>177.13541666666669</v>
      </c>
      <c r="AM114" s="5">
        <f>' 4 - CLV Projection'!$C$5/12*AJ68</f>
        <v>177.13541666666669</v>
      </c>
      <c r="AN114" s="5">
        <f>' 4 - CLV Projection'!$C$5/12*AK68</f>
        <v>177.13541666666669</v>
      </c>
      <c r="AO114" s="5">
        <f>' 4 - CLV Projection'!$C$5/12*AL68</f>
        <v>177.13541666666669</v>
      </c>
      <c r="AP114" s="5">
        <f>' 4 - CLV Projection'!$C$5/12*AM68</f>
        <v>177.13541666666669</v>
      </c>
      <c r="AQ114" s="5">
        <f>' 4 - CLV Projection'!$C$5/12*AN68</f>
        <v>177.13541666666669</v>
      </c>
      <c r="AR114" s="5">
        <f>' 4 - CLV Projection'!$C$5/12*AO68</f>
        <v>177.13541666666669</v>
      </c>
      <c r="AS114" s="5">
        <f>' 4 - CLV Projection'!$C$5/12*AP68</f>
        <v>177.13541666666669</v>
      </c>
      <c r="AT114" s="5">
        <f>' 4 - CLV Projection'!$C$5/12*AQ68</f>
        <v>177.13541666666669</v>
      </c>
      <c r="AU114" s="5">
        <f>' 4 - CLV Projection'!$C$5/12*AR68</f>
        <v>177.13541666666669</v>
      </c>
      <c r="AV114" s="5">
        <f>' 4 - CLV Projection'!$C$5/12*AS68</f>
        <v>177.13541666666669</v>
      </c>
      <c r="AW114" s="5">
        <f>' 4 - CLV Projection'!$C$5/12*AT68</f>
        <v>177.13541666666669</v>
      </c>
      <c r="AX114" s="5">
        <f>' 4 - CLV Projection'!$C$5/12*AU68</f>
        <v>177.13541666666669</v>
      </c>
      <c r="AY114" s="5">
        <f>' 4 - CLV Projection'!$C$5/12*AV68</f>
        <v>177.13541666666669</v>
      </c>
      <c r="AZ114" s="5">
        <f>' 4 - CLV Projection'!$C$5/12*AW68</f>
        <v>177.13541666666669</v>
      </c>
      <c r="BA114" s="5">
        <f>' 4 - CLV Projection'!$C$5/12*AX68</f>
        <v>177.13541666666669</v>
      </c>
      <c r="BB114" s="5">
        <f>' 4 - CLV Projection'!$C$5/12*AY68</f>
        <v>177.13541666666669</v>
      </c>
      <c r="BC114" s="5">
        <f>' 4 - CLV Projection'!$C$5/12*AZ68</f>
        <v>177.13541666666669</v>
      </c>
      <c r="BD114" s="5">
        <f>' 4 - CLV Projection'!$C$5/12*BA68</f>
        <v>177.13541666666669</v>
      </c>
      <c r="BE114" s="5">
        <f>' 4 - CLV Projection'!$C$5/12*BB68</f>
        <v>177.13541666666669</v>
      </c>
      <c r="BF114" s="5">
        <f>' 4 - CLV Projection'!$C$5/12*BC68</f>
        <v>177.13541666666669</v>
      </c>
      <c r="BG114" s="5">
        <f>' 4 - CLV Projection'!$C$5/12*BD68</f>
        <v>177.13541666666669</v>
      </c>
      <c r="BH114" s="5">
        <f>' 4 - CLV Projection'!$C$5/12*BE68</f>
        <v>177.13541666666669</v>
      </c>
      <c r="BI114" s="5">
        <f>' 4 - CLV Projection'!$C$5/12*BF68</f>
        <v>177.13541666666669</v>
      </c>
      <c r="BJ114" s="5">
        <f>' 4 - CLV Projection'!$C$5/12*BG68</f>
        <v>177.13541666666669</v>
      </c>
    </row>
    <row r="115" spans="5:62" s="5" customFormat="1" hidden="1" x14ac:dyDescent="0.6">
      <c r="G115" s="5">
        <f>' 4 - CLV Projection'!$C$5/12*C68</f>
        <v>560.9375</v>
      </c>
      <c r="H115" s="5">
        <f>' 4 - CLV Projection'!$C$5/12*D68</f>
        <v>123.43749999999997</v>
      </c>
      <c r="I115" s="5">
        <f>' 4 - CLV Projection'!$C$5/12*E68</f>
        <v>142.1875</v>
      </c>
      <c r="J115" s="5">
        <f>' 4 - CLV Projection'!$C$5/12*F68</f>
        <v>142.1875</v>
      </c>
      <c r="K115" s="5">
        <f>' 4 - CLV Projection'!$C$5/12*G68</f>
        <v>142.1875</v>
      </c>
      <c r="L115" s="5">
        <f>' 4 - CLV Projection'!$C$5/12*H68</f>
        <v>448.95833333333337</v>
      </c>
      <c r="M115" s="5">
        <f>' 4 - CLV Projection'!$C$5/12*I68</f>
        <v>186.45833333333331</v>
      </c>
      <c r="N115" s="5">
        <f>' 4 - CLV Projection'!$C$5/12*J68</f>
        <v>186.45833333333331</v>
      </c>
      <c r="O115" s="5">
        <f>' 4 - CLV Projection'!$C$5/12*K68</f>
        <v>186.45833333333331</v>
      </c>
      <c r="P115" s="5">
        <f>' 4 - CLV Projection'!$C$5/12*L68</f>
        <v>186.45833333333331</v>
      </c>
      <c r="Q115" s="5">
        <f>' 4 - CLV Projection'!$C$5/12*M68</f>
        <v>186.45833333333331</v>
      </c>
      <c r="R115" s="5">
        <f>' 4 - CLV Projection'!$C$5/12*N68</f>
        <v>186.45833333333331</v>
      </c>
      <c r="S115" s="5">
        <f>' 4 - CLV Projection'!$C$5/12*O68</f>
        <v>180.28645833333331</v>
      </c>
      <c r="T115" s="5">
        <f>' 4 - CLV Projection'!$C$5/12*P68</f>
        <v>180.28645833333331</v>
      </c>
      <c r="U115" s="5">
        <f>' 4 - CLV Projection'!$C$5/12*Q68</f>
        <v>179.34895833333331</v>
      </c>
      <c r="V115" s="5">
        <f>' 4 - CLV Projection'!$C$5/12*R68</f>
        <v>179.34895833333331</v>
      </c>
      <c r="W115" s="5">
        <f>' 4 - CLV Projection'!$C$5/12*S68</f>
        <v>179.34895833333331</v>
      </c>
      <c r="X115" s="5">
        <f>' 4 - CLV Projection'!$C$5/12*T68</f>
        <v>177.13541666666669</v>
      </c>
      <c r="Y115" s="5">
        <f>' 4 - CLV Projection'!$C$5/12*U68</f>
        <v>177.13541666666669</v>
      </c>
      <c r="Z115" s="5">
        <f>' 4 - CLV Projection'!$C$5/12*V68</f>
        <v>177.13541666666669</v>
      </c>
      <c r="AA115" s="5">
        <f>' 4 - CLV Projection'!$C$5/12*W68</f>
        <v>177.13541666666669</v>
      </c>
      <c r="AB115" s="5">
        <f>' 4 - CLV Projection'!$C$5/12*X68</f>
        <v>177.13541666666669</v>
      </c>
      <c r="AC115" s="5">
        <f>' 4 - CLV Projection'!$C$5/12*Y68</f>
        <v>177.13541666666669</v>
      </c>
      <c r="AD115" s="5">
        <f>' 4 - CLV Projection'!$C$5/12*Z68</f>
        <v>177.13541666666669</v>
      </c>
      <c r="AE115" s="5">
        <f>' 4 - CLV Projection'!$C$5/12*AA68</f>
        <v>177.13541666666669</v>
      </c>
      <c r="AF115" s="5">
        <f>' 4 - CLV Projection'!$C$5/12*AB68</f>
        <v>177.13541666666669</v>
      </c>
      <c r="AG115" s="5">
        <f>' 4 - CLV Projection'!$C$5/12*AC68</f>
        <v>177.13541666666669</v>
      </c>
      <c r="AH115" s="5">
        <f>' 4 - CLV Projection'!$C$5/12*AD68</f>
        <v>177.13541666666669</v>
      </c>
      <c r="AI115" s="5">
        <f>' 4 - CLV Projection'!$C$5/12*AE68</f>
        <v>177.13541666666669</v>
      </c>
      <c r="AJ115" s="5">
        <f>' 4 - CLV Projection'!$C$5/12*AF68</f>
        <v>177.13541666666669</v>
      </c>
      <c r="AK115" s="5">
        <f>' 4 - CLV Projection'!$C$5/12*AG68</f>
        <v>177.13541666666669</v>
      </c>
      <c r="AL115" s="5">
        <f>' 4 - CLV Projection'!$C$5/12*AH68</f>
        <v>177.13541666666669</v>
      </c>
      <c r="AM115" s="5">
        <f>' 4 - CLV Projection'!$C$5/12*AI68</f>
        <v>177.13541666666669</v>
      </c>
      <c r="AN115" s="5">
        <f>' 4 - CLV Projection'!$C$5/12*AJ68</f>
        <v>177.13541666666669</v>
      </c>
      <c r="AO115" s="5">
        <f>' 4 - CLV Projection'!$C$5/12*AK68</f>
        <v>177.13541666666669</v>
      </c>
      <c r="AP115" s="5">
        <f>' 4 - CLV Projection'!$C$5/12*AL68</f>
        <v>177.13541666666669</v>
      </c>
      <c r="AQ115" s="5">
        <f>' 4 - CLV Projection'!$C$5/12*AM68</f>
        <v>177.13541666666669</v>
      </c>
      <c r="AR115" s="5">
        <f>' 4 - CLV Projection'!$C$5/12*AN68</f>
        <v>177.13541666666669</v>
      </c>
      <c r="AS115" s="5">
        <f>' 4 - CLV Projection'!$C$5/12*AO68</f>
        <v>177.13541666666669</v>
      </c>
      <c r="AT115" s="5">
        <f>' 4 - CLV Projection'!$C$5/12*AP68</f>
        <v>177.13541666666669</v>
      </c>
      <c r="AU115" s="5">
        <f>' 4 - CLV Projection'!$C$5/12*AQ68</f>
        <v>177.13541666666669</v>
      </c>
      <c r="AV115" s="5">
        <f>' 4 - CLV Projection'!$C$5/12*AR68</f>
        <v>177.13541666666669</v>
      </c>
      <c r="AW115" s="5">
        <f>' 4 - CLV Projection'!$C$5/12*AS68</f>
        <v>177.13541666666669</v>
      </c>
      <c r="AX115" s="5">
        <f>' 4 - CLV Projection'!$C$5/12*AT68</f>
        <v>177.13541666666669</v>
      </c>
      <c r="AY115" s="5">
        <f>' 4 - CLV Projection'!$C$5/12*AU68</f>
        <v>177.13541666666669</v>
      </c>
      <c r="AZ115" s="5">
        <f>' 4 - CLV Projection'!$C$5/12*AV68</f>
        <v>177.13541666666669</v>
      </c>
      <c r="BA115" s="5">
        <f>' 4 - CLV Projection'!$C$5/12*AW68</f>
        <v>177.13541666666669</v>
      </c>
      <c r="BB115" s="5">
        <f>' 4 - CLV Projection'!$C$5/12*AX68</f>
        <v>177.13541666666669</v>
      </c>
      <c r="BC115" s="5">
        <f>' 4 - CLV Projection'!$C$5/12*AY68</f>
        <v>177.13541666666669</v>
      </c>
      <c r="BD115" s="5">
        <f>' 4 - CLV Projection'!$C$5/12*AZ68</f>
        <v>177.13541666666669</v>
      </c>
      <c r="BE115" s="5">
        <f>' 4 - CLV Projection'!$C$5/12*BA68</f>
        <v>177.13541666666669</v>
      </c>
      <c r="BF115" s="5">
        <f>' 4 - CLV Projection'!$C$5/12*BB68</f>
        <v>177.13541666666669</v>
      </c>
      <c r="BG115" s="5">
        <f>' 4 - CLV Projection'!$C$5/12*BC68</f>
        <v>177.13541666666669</v>
      </c>
      <c r="BH115" s="5">
        <f>' 4 - CLV Projection'!$C$5/12*BD68</f>
        <v>177.13541666666669</v>
      </c>
      <c r="BI115" s="5">
        <f>' 4 - CLV Projection'!$C$5/12*BE68</f>
        <v>177.13541666666669</v>
      </c>
      <c r="BJ115" s="5">
        <f>' 4 - CLV Projection'!$C$5/12*BF68</f>
        <v>177.13541666666669</v>
      </c>
    </row>
    <row r="116" spans="5:62" s="5" customFormat="1" hidden="1" x14ac:dyDescent="0.6">
      <c r="H116" s="5">
        <f>' 4 - CLV Projection'!$C$5/12*C68</f>
        <v>560.9375</v>
      </c>
      <c r="I116" s="5">
        <f>' 4 - CLV Projection'!$C$5/12*D68</f>
        <v>123.43749999999997</v>
      </c>
      <c r="J116" s="5">
        <f>' 4 - CLV Projection'!$C$5/12*E68</f>
        <v>142.1875</v>
      </c>
      <c r="K116" s="5">
        <f>' 4 - CLV Projection'!$C$5/12*F68</f>
        <v>142.1875</v>
      </c>
      <c r="L116" s="5">
        <f>' 4 - CLV Projection'!$C$5/12*G68</f>
        <v>142.1875</v>
      </c>
      <c r="M116" s="5">
        <f>' 4 - CLV Projection'!$C$5/12*H68</f>
        <v>448.95833333333337</v>
      </c>
      <c r="N116" s="5">
        <f>' 4 - CLV Projection'!$C$5/12*I68</f>
        <v>186.45833333333331</v>
      </c>
      <c r="O116" s="5">
        <f>' 4 - CLV Projection'!$C$5/12*J68</f>
        <v>186.45833333333331</v>
      </c>
      <c r="P116" s="5">
        <f>' 4 - CLV Projection'!$C$5/12*K68</f>
        <v>186.45833333333331</v>
      </c>
      <c r="Q116" s="5">
        <f>' 4 - CLV Projection'!$C$5/12*L68</f>
        <v>186.45833333333331</v>
      </c>
      <c r="R116" s="5">
        <f>' 4 - CLV Projection'!$C$5/12*M68</f>
        <v>186.45833333333331</v>
      </c>
      <c r="S116" s="5">
        <f>' 4 - CLV Projection'!$C$5/12*N68</f>
        <v>186.45833333333331</v>
      </c>
      <c r="T116" s="5">
        <f>' 4 - CLV Projection'!$C$5/12*O68</f>
        <v>180.28645833333331</v>
      </c>
      <c r="U116" s="5">
        <f>' 4 - CLV Projection'!$C$5/12*P68</f>
        <v>180.28645833333331</v>
      </c>
      <c r="V116" s="5">
        <f>' 4 - CLV Projection'!$C$5/12*Q68</f>
        <v>179.34895833333331</v>
      </c>
      <c r="W116" s="5">
        <f>' 4 - CLV Projection'!$C$5/12*R68</f>
        <v>179.34895833333331</v>
      </c>
      <c r="X116" s="5">
        <f>' 4 - CLV Projection'!$C$5/12*S68</f>
        <v>179.34895833333331</v>
      </c>
      <c r="Y116" s="5">
        <f>' 4 - CLV Projection'!$C$5/12*T68</f>
        <v>177.13541666666669</v>
      </c>
      <c r="Z116" s="5">
        <f>' 4 - CLV Projection'!$C$5/12*U68</f>
        <v>177.13541666666669</v>
      </c>
      <c r="AA116" s="5">
        <f>' 4 - CLV Projection'!$C$5/12*V68</f>
        <v>177.13541666666669</v>
      </c>
      <c r="AB116" s="5">
        <f>' 4 - CLV Projection'!$C$5/12*W68</f>
        <v>177.13541666666669</v>
      </c>
      <c r="AC116" s="5">
        <f>' 4 - CLV Projection'!$C$5/12*X68</f>
        <v>177.13541666666669</v>
      </c>
      <c r="AD116" s="5">
        <f>' 4 - CLV Projection'!$C$5/12*Y68</f>
        <v>177.13541666666669</v>
      </c>
      <c r="AE116" s="5">
        <f>' 4 - CLV Projection'!$C$5/12*Z68</f>
        <v>177.13541666666669</v>
      </c>
      <c r="AF116" s="5">
        <f>' 4 - CLV Projection'!$C$5/12*AA68</f>
        <v>177.13541666666669</v>
      </c>
      <c r="AG116" s="5">
        <f>' 4 - CLV Projection'!$C$5/12*AB68</f>
        <v>177.13541666666669</v>
      </c>
      <c r="AH116" s="5">
        <f>' 4 - CLV Projection'!$C$5/12*AC68</f>
        <v>177.13541666666669</v>
      </c>
      <c r="AI116" s="5">
        <f>' 4 - CLV Projection'!$C$5/12*AD68</f>
        <v>177.13541666666669</v>
      </c>
      <c r="AJ116" s="5">
        <f>' 4 - CLV Projection'!$C$5/12*AE68</f>
        <v>177.13541666666669</v>
      </c>
      <c r="AK116" s="5">
        <f>' 4 - CLV Projection'!$C$5/12*AF68</f>
        <v>177.13541666666669</v>
      </c>
      <c r="AL116" s="5">
        <f>' 4 - CLV Projection'!$C$5/12*AG68</f>
        <v>177.13541666666669</v>
      </c>
      <c r="AM116" s="5">
        <f>' 4 - CLV Projection'!$C$5/12*AH68</f>
        <v>177.13541666666669</v>
      </c>
      <c r="AN116" s="5">
        <f>' 4 - CLV Projection'!$C$5/12*AI68</f>
        <v>177.13541666666669</v>
      </c>
      <c r="AO116" s="5">
        <f>' 4 - CLV Projection'!$C$5/12*AJ68</f>
        <v>177.13541666666669</v>
      </c>
      <c r="AP116" s="5">
        <f>' 4 - CLV Projection'!$C$5/12*AK68</f>
        <v>177.13541666666669</v>
      </c>
      <c r="AQ116" s="5">
        <f>' 4 - CLV Projection'!$C$5/12*AL68</f>
        <v>177.13541666666669</v>
      </c>
      <c r="AR116" s="5">
        <f>' 4 - CLV Projection'!$C$5/12*AM68</f>
        <v>177.13541666666669</v>
      </c>
      <c r="AS116" s="5">
        <f>' 4 - CLV Projection'!$C$5/12*AN68</f>
        <v>177.13541666666669</v>
      </c>
      <c r="AT116" s="5">
        <f>' 4 - CLV Projection'!$C$5/12*AO68</f>
        <v>177.13541666666669</v>
      </c>
      <c r="AU116" s="5">
        <f>' 4 - CLV Projection'!$C$5/12*AP68</f>
        <v>177.13541666666669</v>
      </c>
      <c r="AV116" s="5">
        <f>' 4 - CLV Projection'!$C$5/12*AQ68</f>
        <v>177.13541666666669</v>
      </c>
      <c r="AW116" s="5">
        <f>' 4 - CLV Projection'!$C$5/12*AR68</f>
        <v>177.13541666666669</v>
      </c>
      <c r="AX116" s="5">
        <f>' 4 - CLV Projection'!$C$5/12*AS68</f>
        <v>177.13541666666669</v>
      </c>
      <c r="AY116" s="5">
        <f>' 4 - CLV Projection'!$C$5/12*AT68</f>
        <v>177.13541666666669</v>
      </c>
      <c r="AZ116" s="5">
        <f>' 4 - CLV Projection'!$C$5/12*AU68</f>
        <v>177.13541666666669</v>
      </c>
      <c r="BA116" s="5">
        <f>' 4 - CLV Projection'!$C$5/12*AV68</f>
        <v>177.13541666666669</v>
      </c>
      <c r="BB116" s="5">
        <f>' 4 - CLV Projection'!$C$5/12*AW68</f>
        <v>177.13541666666669</v>
      </c>
      <c r="BC116" s="5">
        <f>' 4 - CLV Projection'!$C$5/12*AX68</f>
        <v>177.13541666666669</v>
      </c>
      <c r="BD116" s="5">
        <f>' 4 - CLV Projection'!$C$5/12*AY68</f>
        <v>177.13541666666669</v>
      </c>
      <c r="BE116" s="5">
        <f>' 4 - CLV Projection'!$C$5/12*AZ68</f>
        <v>177.13541666666669</v>
      </c>
      <c r="BF116" s="5">
        <f>' 4 - CLV Projection'!$C$5/12*BA68</f>
        <v>177.13541666666669</v>
      </c>
      <c r="BG116" s="5">
        <f>' 4 - CLV Projection'!$C$5/12*BB68</f>
        <v>177.13541666666669</v>
      </c>
      <c r="BH116" s="5">
        <f>' 4 - CLV Projection'!$C$5/12*BC68</f>
        <v>177.13541666666669</v>
      </c>
      <c r="BI116" s="5">
        <f>' 4 - CLV Projection'!$C$5/12*BD68</f>
        <v>177.13541666666669</v>
      </c>
      <c r="BJ116" s="5">
        <f>' 4 - CLV Projection'!$C$5/12*BE68</f>
        <v>177.13541666666669</v>
      </c>
    </row>
    <row r="117" spans="5:62" s="5" customFormat="1" hidden="1" x14ac:dyDescent="0.6">
      <c r="I117" s="5">
        <f>' 4 - CLV Projection'!$C$5/12*C68</f>
        <v>560.9375</v>
      </c>
      <c r="J117" s="5">
        <f>' 4 - CLV Projection'!$C$5/12*D68</f>
        <v>123.43749999999997</v>
      </c>
      <c r="K117" s="5">
        <f>' 4 - CLV Projection'!$C$5/12*E68</f>
        <v>142.1875</v>
      </c>
      <c r="L117" s="5">
        <f>' 4 - CLV Projection'!$C$5/12*F68</f>
        <v>142.1875</v>
      </c>
      <c r="M117" s="5">
        <f>' 4 - CLV Projection'!$C$5/12*G68</f>
        <v>142.1875</v>
      </c>
      <c r="N117" s="5">
        <f>' 4 - CLV Projection'!$C$5/12*H68</f>
        <v>448.95833333333337</v>
      </c>
      <c r="O117" s="5">
        <f>' 4 - CLV Projection'!$C$5/12*I68</f>
        <v>186.45833333333331</v>
      </c>
      <c r="P117" s="5">
        <f>' 4 - CLV Projection'!$C$5/12*J68</f>
        <v>186.45833333333331</v>
      </c>
      <c r="Q117" s="5">
        <f>' 4 - CLV Projection'!$C$5/12*K68</f>
        <v>186.45833333333331</v>
      </c>
      <c r="R117" s="5">
        <f>' 4 - CLV Projection'!$C$5/12*L68</f>
        <v>186.45833333333331</v>
      </c>
      <c r="S117" s="5">
        <f>' 4 - CLV Projection'!$C$5/12*M68</f>
        <v>186.45833333333331</v>
      </c>
      <c r="T117" s="5">
        <f>' 4 - CLV Projection'!$C$5/12*N68</f>
        <v>186.45833333333331</v>
      </c>
      <c r="U117" s="5">
        <f>' 4 - CLV Projection'!$C$5/12*O68</f>
        <v>180.28645833333331</v>
      </c>
      <c r="V117" s="5">
        <f>' 4 - CLV Projection'!$C$5/12*P68</f>
        <v>180.28645833333331</v>
      </c>
      <c r="W117" s="5">
        <f>' 4 - CLV Projection'!$C$5/12*Q68</f>
        <v>179.34895833333331</v>
      </c>
      <c r="X117" s="5">
        <f>' 4 - CLV Projection'!$C$5/12*R68</f>
        <v>179.34895833333331</v>
      </c>
      <c r="Y117" s="5">
        <f>' 4 - CLV Projection'!$C$5/12*S68</f>
        <v>179.34895833333331</v>
      </c>
      <c r="Z117" s="5">
        <f>' 4 - CLV Projection'!$C$5/12*T68</f>
        <v>177.13541666666669</v>
      </c>
      <c r="AA117" s="5">
        <f>' 4 - CLV Projection'!$C$5/12*U68</f>
        <v>177.13541666666669</v>
      </c>
      <c r="AB117" s="5">
        <f>' 4 - CLV Projection'!$C$5/12*V68</f>
        <v>177.13541666666669</v>
      </c>
      <c r="AC117" s="5">
        <f>' 4 - CLV Projection'!$C$5/12*W68</f>
        <v>177.13541666666669</v>
      </c>
      <c r="AD117" s="5">
        <f>' 4 - CLV Projection'!$C$5/12*X68</f>
        <v>177.13541666666669</v>
      </c>
      <c r="AE117" s="5">
        <f>' 4 - CLV Projection'!$C$5/12*Y68</f>
        <v>177.13541666666669</v>
      </c>
      <c r="AF117" s="5">
        <f>' 4 - CLV Projection'!$C$5/12*Z68</f>
        <v>177.13541666666669</v>
      </c>
      <c r="AG117" s="5">
        <f>' 4 - CLV Projection'!$C$5/12*AA68</f>
        <v>177.13541666666669</v>
      </c>
      <c r="AH117" s="5">
        <f>' 4 - CLV Projection'!$C$5/12*AB68</f>
        <v>177.13541666666669</v>
      </c>
      <c r="AI117" s="5">
        <f>' 4 - CLV Projection'!$C$5/12*AC68</f>
        <v>177.13541666666669</v>
      </c>
      <c r="AJ117" s="5">
        <f>' 4 - CLV Projection'!$C$5/12*AD68</f>
        <v>177.13541666666669</v>
      </c>
      <c r="AK117" s="5">
        <f>' 4 - CLV Projection'!$C$5/12*AE68</f>
        <v>177.13541666666669</v>
      </c>
      <c r="AL117" s="5">
        <f>' 4 - CLV Projection'!$C$5/12*AF68</f>
        <v>177.13541666666669</v>
      </c>
      <c r="AM117" s="5">
        <f>' 4 - CLV Projection'!$C$5/12*AG68</f>
        <v>177.13541666666669</v>
      </c>
      <c r="AN117" s="5">
        <f>' 4 - CLV Projection'!$C$5/12*AH68</f>
        <v>177.13541666666669</v>
      </c>
      <c r="AO117" s="5">
        <f>' 4 - CLV Projection'!$C$5/12*AI68</f>
        <v>177.13541666666669</v>
      </c>
      <c r="AP117" s="5">
        <f>' 4 - CLV Projection'!$C$5/12*AJ68</f>
        <v>177.13541666666669</v>
      </c>
      <c r="AQ117" s="5">
        <f>' 4 - CLV Projection'!$C$5/12*AK68</f>
        <v>177.13541666666669</v>
      </c>
      <c r="AR117" s="5">
        <f>' 4 - CLV Projection'!$C$5/12*AL68</f>
        <v>177.13541666666669</v>
      </c>
      <c r="AS117" s="5">
        <f>' 4 - CLV Projection'!$C$5/12*AM68</f>
        <v>177.13541666666669</v>
      </c>
      <c r="AT117" s="5">
        <f>' 4 - CLV Projection'!$C$5/12*AN68</f>
        <v>177.13541666666669</v>
      </c>
      <c r="AU117" s="5">
        <f>' 4 - CLV Projection'!$C$5/12*AO68</f>
        <v>177.13541666666669</v>
      </c>
      <c r="AV117" s="5">
        <f>' 4 - CLV Projection'!$C$5/12*AP68</f>
        <v>177.13541666666669</v>
      </c>
      <c r="AW117" s="5">
        <f>' 4 - CLV Projection'!$C$5/12*AQ68</f>
        <v>177.13541666666669</v>
      </c>
      <c r="AX117" s="5">
        <f>' 4 - CLV Projection'!$C$5/12*AR68</f>
        <v>177.13541666666669</v>
      </c>
      <c r="AY117" s="5">
        <f>' 4 - CLV Projection'!$C$5/12*AS68</f>
        <v>177.13541666666669</v>
      </c>
      <c r="AZ117" s="5">
        <f>' 4 - CLV Projection'!$C$5/12*AT68</f>
        <v>177.13541666666669</v>
      </c>
      <c r="BA117" s="5">
        <f>' 4 - CLV Projection'!$C$5/12*AU68</f>
        <v>177.13541666666669</v>
      </c>
      <c r="BB117" s="5">
        <f>' 4 - CLV Projection'!$C$5/12*AV68</f>
        <v>177.13541666666669</v>
      </c>
      <c r="BC117" s="5">
        <f>' 4 - CLV Projection'!$C$5/12*AW68</f>
        <v>177.13541666666669</v>
      </c>
      <c r="BD117" s="5">
        <f>' 4 - CLV Projection'!$C$5/12*AX68</f>
        <v>177.13541666666669</v>
      </c>
      <c r="BE117" s="5">
        <f>' 4 - CLV Projection'!$C$5/12*AY68</f>
        <v>177.13541666666669</v>
      </c>
      <c r="BF117" s="5">
        <f>' 4 - CLV Projection'!$C$5/12*AZ68</f>
        <v>177.13541666666669</v>
      </c>
      <c r="BG117" s="5">
        <f>' 4 - CLV Projection'!$C$5/12*BA68</f>
        <v>177.13541666666669</v>
      </c>
      <c r="BH117" s="5">
        <f>' 4 - CLV Projection'!$C$5/12*BB68</f>
        <v>177.13541666666669</v>
      </c>
      <c r="BI117" s="5">
        <f>' 4 - CLV Projection'!$C$5/12*BC68</f>
        <v>177.13541666666669</v>
      </c>
      <c r="BJ117" s="5">
        <f>' 4 - CLV Projection'!$C$5/12*BD68</f>
        <v>177.13541666666669</v>
      </c>
    </row>
    <row r="118" spans="5:62" s="5" customFormat="1" hidden="1" x14ac:dyDescent="0.6">
      <c r="J118" s="5">
        <f>' 4 - CLV Projection'!$C$5/12*C68</f>
        <v>560.9375</v>
      </c>
      <c r="K118" s="5">
        <f>' 4 - CLV Projection'!$C$5/12*D68</f>
        <v>123.43749999999997</v>
      </c>
      <c r="L118" s="5">
        <f>' 4 - CLV Projection'!$C$5/12*E68</f>
        <v>142.1875</v>
      </c>
      <c r="M118" s="5">
        <f>' 4 - CLV Projection'!$C$5/12*F68</f>
        <v>142.1875</v>
      </c>
      <c r="N118" s="5">
        <f>' 4 - CLV Projection'!$C$5/12*G68</f>
        <v>142.1875</v>
      </c>
      <c r="O118" s="5">
        <f>' 4 - CLV Projection'!$C$5/12*H68</f>
        <v>448.95833333333337</v>
      </c>
      <c r="P118" s="5">
        <f>' 4 - CLV Projection'!$C$5/12*I68</f>
        <v>186.45833333333331</v>
      </c>
      <c r="Q118" s="5">
        <f>' 4 - CLV Projection'!$C$5/12*J68</f>
        <v>186.45833333333331</v>
      </c>
      <c r="R118" s="5">
        <f>' 4 - CLV Projection'!$C$5/12*K68</f>
        <v>186.45833333333331</v>
      </c>
      <c r="S118" s="5">
        <f>' 4 - CLV Projection'!$C$5/12*L68</f>
        <v>186.45833333333331</v>
      </c>
      <c r="T118" s="5">
        <f>' 4 - CLV Projection'!$C$5/12*M68</f>
        <v>186.45833333333331</v>
      </c>
      <c r="U118" s="5">
        <f>' 4 - CLV Projection'!$C$5/12*N68</f>
        <v>186.45833333333331</v>
      </c>
      <c r="V118" s="5">
        <f>' 4 - CLV Projection'!$C$5/12*O68</f>
        <v>180.28645833333331</v>
      </c>
      <c r="W118" s="5">
        <f>' 4 - CLV Projection'!$C$5/12*P68</f>
        <v>180.28645833333331</v>
      </c>
      <c r="X118" s="5">
        <f>' 4 - CLV Projection'!$C$5/12*Q68</f>
        <v>179.34895833333331</v>
      </c>
      <c r="Y118" s="5">
        <f>' 4 - CLV Projection'!$C$5/12*R68</f>
        <v>179.34895833333331</v>
      </c>
      <c r="Z118" s="5">
        <f>' 4 - CLV Projection'!$C$5/12*S68</f>
        <v>179.34895833333331</v>
      </c>
      <c r="AA118" s="5">
        <f>' 4 - CLV Projection'!$C$5/12*T68</f>
        <v>177.13541666666669</v>
      </c>
      <c r="AB118" s="5">
        <f>' 4 - CLV Projection'!$C$5/12*U68</f>
        <v>177.13541666666669</v>
      </c>
      <c r="AC118" s="5">
        <f>' 4 - CLV Projection'!$C$5/12*V68</f>
        <v>177.13541666666669</v>
      </c>
      <c r="AD118" s="5">
        <f>' 4 - CLV Projection'!$C$5/12*W68</f>
        <v>177.13541666666669</v>
      </c>
      <c r="AE118" s="5">
        <f>' 4 - CLV Projection'!$C$5/12*X68</f>
        <v>177.13541666666669</v>
      </c>
      <c r="AF118" s="5">
        <f>' 4 - CLV Projection'!$C$5/12*Y68</f>
        <v>177.13541666666669</v>
      </c>
      <c r="AG118" s="5">
        <f>' 4 - CLV Projection'!$C$5/12*Z68</f>
        <v>177.13541666666669</v>
      </c>
      <c r="AH118" s="5">
        <f>' 4 - CLV Projection'!$C$5/12*AA68</f>
        <v>177.13541666666669</v>
      </c>
      <c r="AI118" s="5">
        <f>' 4 - CLV Projection'!$C$5/12*AB68</f>
        <v>177.13541666666669</v>
      </c>
      <c r="AJ118" s="5">
        <f>' 4 - CLV Projection'!$C$5/12*AC68</f>
        <v>177.13541666666669</v>
      </c>
      <c r="AK118" s="5">
        <f>' 4 - CLV Projection'!$C$5/12*AD68</f>
        <v>177.13541666666669</v>
      </c>
      <c r="AL118" s="5">
        <f>' 4 - CLV Projection'!$C$5/12*AE68</f>
        <v>177.13541666666669</v>
      </c>
      <c r="AM118" s="5">
        <f>' 4 - CLV Projection'!$C$5/12*AF68</f>
        <v>177.13541666666669</v>
      </c>
      <c r="AN118" s="5">
        <f>' 4 - CLV Projection'!$C$5/12*AG68</f>
        <v>177.13541666666669</v>
      </c>
      <c r="AO118" s="5">
        <f>' 4 - CLV Projection'!$C$5/12*AH68</f>
        <v>177.13541666666669</v>
      </c>
      <c r="AP118" s="5">
        <f>' 4 - CLV Projection'!$C$5/12*AI68</f>
        <v>177.13541666666669</v>
      </c>
      <c r="AQ118" s="5">
        <f>' 4 - CLV Projection'!$C$5/12*AJ68</f>
        <v>177.13541666666669</v>
      </c>
      <c r="AR118" s="5">
        <f>' 4 - CLV Projection'!$C$5/12*AK68</f>
        <v>177.13541666666669</v>
      </c>
      <c r="AS118" s="5">
        <f>' 4 - CLV Projection'!$C$5/12*AL68</f>
        <v>177.13541666666669</v>
      </c>
      <c r="AT118" s="5">
        <f>' 4 - CLV Projection'!$C$5/12*AM68</f>
        <v>177.13541666666669</v>
      </c>
      <c r="AU118" s="5">
        <f>' 4 - CLV Projection'!$C$5/12*AN68</f>
        <v>177.13541666666669</v>
      </c>
      <c r="AV118" s="5">
        <f>' 4 - CLV Projection'!$C$5/12*AO68</f>
        <v>177.13541666666669</v>
      </c>
      <c r="AW118" s="5">
        <f>' 4 - CLV Projection'!$C$5/12*AP68</f>
        <v>177.13541666666669</v>
      </c>
      <c r="AX118" s="5">
        <f>' 4 - CLV Projection'!$C$5/12*AQ68</f>
        <v>177.13541666666669</v>
      </c>
      <c r="AY118" s="5">
        <f>' 4 - CLV Projection'!$C$5/12*AR68</f>
        <v>177.13541666666669</v>
      </c>
      <c r="AZ118" s="5">
        <f>' 4 - CLV Projection'!$C$5/12*AS68</f>
        <v>177.13541666666669</v>
      </c>
      <c r="BA118" s="5">
        <f>' 4 - CLV Projection'!$C$5/12*AT68</f>
        <v>177.13541666666669</v>
      </c>
      <c r="BB118" s="5">
        <f>' 4 - CLV Projection'!$C$5/12*AU68</f>
        <v>177.13541666666669</v>
      </c>
      <c r="BC118" s="5">
        <f>' 4 - CLV Projection'!$C$5/12*AV68</f>
        <v>177.13541666666669</v>
      </c>
      <c r="BD118" s="5">
        <f>' 4 - CLV Projection'!$C$5/12*AW68</f>
        <v>177.13541666666669</v>
      </c>
      <c r="BE118" s="5">
        <f>' 4 - CLV Projection'!$C$5/12*AX68</f>
        <v>177.13541666666669</v>
      </c>
      <c r="BF118" s="5">
        <f>' 4 - CLV Projection'!$C$5/12*AY68</f>
        <v>177.13541666666669</v>
      </c>
      <c r="BG118" s="5">
        <f>' 4 - CLV Projection'!$C$5/12*AZ68</f>
        <v>177.13541666666669</v>
      </c>
      <c r="BH118" s="5">
        <f>' 4 - CLV Projection'!$C$5/12*BA68</f>
        <v>177.13541666666669</v>
      </c>
      <c r="BI118" s="5">
        <f>' 4 - CLV Projection'!$C$5/12*BB68</f>
        <v>177.13541666666669</v>
      </c>
      <c r="BJ118" s="5">
        <f>' 4 - CLV Projection'!$C$5/12*BC68</f>
        <v>177.13541666666669</v>
      </c>
    </row>
    <row r="119" spans="5:62" s="5" customFormat="1" hidden="1" x14ac:dyDescent="0.6">
      <c r="K119" s="5">
        <f>' 4 - CLV Projection'!$C$5/12*C68</f>
        <v>560.9375</v>
      </c>
      <c r="L119" s="5">
        <f>' 4 - CLV Projection'!$C$5/12*D68</f>
        <v>123.43749999999997</v>
      </c>
      <c r="M119" s="5">
        <f>' 4 - CLV Projection'!$C$5/12*E68</f>
        <v>142.1875</v>
      </c>
      <c r="N119" s="5">
        <f>' 4 - CLV Projection'!$C$5/12*F68</f>
        <v>142.1875</v>
      </c>
      <c r="O119" s="5">
        <f>' 4 - CLV Projection'!$C$5/12*G68</f>
        <v>142.1875</v>
      </c>
      <c r="P119" s="5">
        <f>' 4 - CLV Projection'!$C$5/12*H68</f>
        <v>448.95833333333337</v>
      </c>
      <c r="Q119" s="5">
        <f>' 4 - CLV Projection'!$C$5/12*I68</f>
        <v>186.45833333333331</v>
      </c>
      <c r="R119" s="5">
        <f>' 4 - CLV Projection'!$C$5/12*J68</f>
        <v>186.45833333333331</v>
      </c>
      <c r="S119" s="5">
        <f>' 4 - CLV Projection'!$C$5/12*K68</f>
        <v>186.45833333333331</v>
      </c>
      <c r="T119" s="5">
        <f>' 4 - CLV Projection'!$C$5/12*L68</f>
        <v>186.45833333333331</v>
      </c>
      <c r="U119" s="5">
        <f>' 4 - CLV Projection'!$C$5/12*M68</f>
        <v>186.45833333333331</v>
      </c>
      <c r="V119" s="5">
        <f>' 4 - CLV Projection'!$C$5/12*N68</f>
        <v>186.45833333333331</v>
      </c>
      <c r="W119" s="5">
        <f>' 4 - CLV Projection'!$C$5/12*O68</f>
        <v>180.28645833333331</v>
      </c>
      <c r="X119" s="5">
        <f>' 4 - CLV Projection'!$C$5/12*P68</f>
        <v>180.28645833333331</v>
      </c>
      <c r="Y119" s="5">
        <f>' 4 - CLV Projection'!$C$5/12*Q68</f>
        <v>179.34895833333331</v>
      </c>
      <c r="Z119" s="5">
        <f>' 4 - CLV Projection'!$C$5/12*R68</f>
        <v>179.34895833333331</v>
      </c>
      <c r="AA119" s="5">
        <f>' 4 - CLV Projection'!$C$5/12*S68</f>
        <v>179.34895833333331</v>
      </c>
      <c r="AB119" s="5">
        <f>' 4 - CLV Projection'!$C$5/12*T68</f>
        <v>177.13541666666669</v>
      </c>
      <c r="AC119" s="5">
        <f>' 4 - CLV Projection'!$C$5/12*U68</f>
        <v>177.13541666666669</v>
      </c>
      <c r="AD119" s="5">
        <f>' 4 - CLV Projection'!$C$5/12*V68</f>
        <v>177.13541666666669</v>
      </c>
      <c r="AE119" s="5">
        <f>' 4 - CLV Projection'!$C$5/12*W68</f>
        <v>177.13541666666669</v>
      </c>
      <c r="AF119" s="5">
        <f>' 4 - CLV Projection'!$C$5/12*X68</f>
        <v>177.13541666666669</v>
      </c>
      <c r="AG119" s="5">
        <f>' 4 - CLV Projection'!$C$5/12*Y68</f>
        <v>177.13541666666669</v>
      </c>
      <c r="AH119" s="5">
        <f>' 4 - CLV Projection'!$C$5/12*Z68</f>
        <v>177.13541666666669</v>
      </c>
      <c r="AI119" s="5">
        <f>' 4 - CLV Projection'!$C$5/12*AA68</f>
        <v>177.13541666666669</v>
      </c>
      <c r="AJ119" s="5">
        <f>' 4 - CLV Projection'!$C$5/12*AB68</f>
        <v>177.13541666666669</v>
      </c>
      <c r="AK119" s="5">
        <f>' 4 - CLV Projection'!$C$5/12*AC68</f>
        <v>177.13541666666669</v>
      </c>
      <c r="AL119" s="5">
        <f>' 4 - CLV Projection'!$C$5/12*AD68</f>
        <v>177.13541666666669</v>
      </c>
      <c r="AM119" s="5">
        <f>' 4 - CLV Projection'!$C$5/12*AE68</f>
        <v>177.13541666666669</v>
      </c>
      <c r="AN119" s="5">
        <f>' 4 - CLV Projection'!$C$5/12*AF68</f>
        <v>177.13541666666669</v>
      </c>
      <c r="AO119" s="5">
        <f>' 4 - CLV Projection'!$C$5/12*AG68</f>
        <v>177.13541666666669</v>
      </c>
      <c r="AP119" s="5">
        <f>' 4 - CLV Projection'!$C$5/12*AH68</f>
        <v>177.13541666666669</v>
      </c>
      <c r="AQ119" s="5">
        <f>' 4 - CLV Projection'!$C$5/12*AI68</f>
        <v>177.13541666666669</v>
      </c>
      <c r="AR119" s="5">
        <f>' 4 - CLV Projection'!$C$5/12*AJ68</f>
        <v>177.13541666666669</v>
      </c>
      <c r="AS119" s="5">
        <f>' 4 - CLV Projection'!$C$5/12*AK68</f>
        <v>177.13541666666669</v>
      </c>
      <c r="AT119" s="5">
        <f>' 4 - CLV Projection'!$C$5/12*AL68</f>
        <v>177.13541666666669</v>
      </c>
      <c r="AU119" s="5">
        <f>' 4 - CLV Projection'!$C$5/12*AM68</f>
        <v>177.13541666666669</v>
      </c>
      <c r="AV119" s="5">
        <f>' 4 - CLV Projection'!$C$5/12*AN68</f>
        <v>177.13541666666669</v>
      </c>
      <c r="AW119" s="5">
        <f>' 4 - CLV Projection'!$C$5/12*AO68</f>
        <v>177.13541666666669</v>
      </c>
      <c r="AX119" s="5">
        <f>' 4 - CLV Projection'!$C$5/12*AP68</f>
        <v>177.13541666666669</v>
      </c>
      <c r="AY119" s="5">
        <f>' 4 - CLV Projection'!$C$5/12*AQ68</f>
        <v>177.13541666666669</v>
      </c>
      <c r="AZ119" s="5">
        <f>' 4 - CLV Projection'!$C$5/12*AR68</f>
        <v>177.13541666666669</v>
      </c>
      <c r="BA119" s="5">
        <f>' 4 - CLV Projection'!$C$5/12*AS68</f>
        <v>177.13541666666669</v>
      </c>
      <c r="BB119" s="5">
        <f>' 4 - CLV Projection'!$C$5/12*AT68</f>
        <v>177.13541666666669</v>
      </c>
      <c r="BC119" s="5">
        <f>' 4 - CLV Projection'!$C$5/12*AU68</f>
        <v>177.13541666666669</v>
      </c>
      <c r="BD119" s="5">
        <f>' 4 - CLV Projection'!$C$5/12*AV68</f>
        <v>177.13541666666669</v>
      </c>
      <c r="BE119" s="5">
        <f>' 4 - CLV Projection'!$C$5/12*AW68</f>
        <v>177.13541666666669</v>
      </c>
      <c r="BF119" s="5">
        <f>' 4 - CLV Projection'!$C$5/12*AX68</f>
        <v>177.13541666666669</v>
      </c>
      <c r="BG119" s="5">
        <f>' 4 - CLV Projection'!$C$5/12*AY68</f>
        <v>177.13541666666669</v>
      </c>
      <c r="BH119" s="5">
        <f>' 4 - CLV Projection'!$C$5/12*AZ68</f>
        <v>177.13541666666669</v>
      </c>
      <c r="BI119" s="5">
        <f>' 4 - CLV Projection'!$C$5/12*BA68</f>
        <v>177.13541666666669</v>
      </c>
      <c r="BJ119" s="5">
        <f>' 4 - CLV Projection'!$C$5/12*BB68</f>
        <v>177.13541666666669</v>
      </c>
    </row>
    <row r="120" spans="5:62" s="5" customFormat="1" hidden="1" x14ac:dyDescent="0.6">
      <c r="L120" s="5">
        <f>' 4 - CLV Projection'!$C$5/12*C68</f>
        <v>560.9375</v>
      </c>
      <c r="M120" s="5">
        <f>' 4 - CLV Projection'!$C$5/12*D68</f>
        <v>123.43749999999997</v>
      </c>
      <c r="N120" s="5">
        <f>' 4 - CLV Projection'!$C$5/12*E68</f>
        <v>142.1875</v>
      </c>
      <c r="O120" s="5">
        <f>' 4 - CLV Projection'!$C$5/12*F68</f>
        <v>142.1875</v>
      </c>
      <c r="P120" s="5">
        <f>' 4 - CLV Projection'!$C$5/12*G68</f>
        <v>142.1875</v>
      </c>
      <c r="Q120" s="5">
        <f>' 4 - CLV Projection'!$C$5/12*H68</f>
        <v>448.95833333333337</v>
      </c>
      <c r="R120" s="5">
        <f>' 4 - CLV Projection'!$C$5/12*I68</f>
        <v>186.45833333333331</v>
      </c>
      <c r="S120" s="5">
        <f>' 4 - CLV Projection'!$C$5/12*J68</f>
        <v>186.45833333333331</v>
      </c>
      <c r="T120" s="5">
        <f>' 4 - CLV Projection'!$C$5/12*K68</f>
        <v>186.45833333333331</v>
      </c>
      <c r="U120" s="5">
        <f>' 4 - CLV Projection'!$C$5/12*L68</f>
        <v>186.45833333333331</v>
      </c>
      <c r="V120" s="5">
        <f>' 4 - CLV Projection'!$C$5/12*M68</f>
        <v>186.45833333333331</v>
      </c>
      <c r="W120" s="5">
        <f>' 4 - CLV Projection'!$C$5/12*N68</f>
        <v>186.45833333333331</v>
      </c>
      <c r="X120" s="5">
        <f>' 4 - CLV Projection'!$C$5/12*O68</f>
        <v>180.28645833333331</v>
      </c>
      <c r="Y120" s="5">
        <f>' 4 - CLV Projection'!$C$5/12*P68</f>
        <v>180.28645833333331</v>
      </c>
      <c r="Z120" s="5">
        <f>' 4 - CLV Projection'!$C$5/12*Q68</f>
        <v>179.34895833333331</v>
      </c>
      <c r="AA120" s="5">
        <f>' 4 - CLV Projection'!$C$5/12*R68</f>
        <v>179.34895833333331</v>
      </c>
      <c r="AB120" s="5">
        <f>' 4 - CLV Projection'!$C$5/12*S68</f>
        <v>179.34895833333331</v>
      </c>
      <c r="AC120" s="5">
        <f>' 4 - CLV Projection'!$C$5/12*T68</f>
        <v>177.13541666666669</v>
      </c>
      <c r="AD120" s="5">
        <f>' 4 - CLV Projection'!$C$5/12*U68</f>
        <v>177.13541666666669</v>
      </c>
      <c r="AE120" s="5">
        <f>' 4 - CLV Projection'!$C$5/12*V68</f>
        <v>177.13541666666669</v>
      </c>
      <c r="AF120" s="5">
        <f>' 4 - CLV Projection'!$C$5/12*W68</f>
        <v>177.13541666666669</v>
      </c>
      <c r="AG120" s="5">
        <f>' 4 - CLV Projection'!$C$5/12*X68</f>
        <v>177.13541666666669</v>
      </c>
      <c r="AH120" s="5">
        <f>' 4 - CLV Projection'!$C$5/12*Y68</f>
        <v>177.13541666666669</v>
      </c>
      <c r="AI120" s="5">
        <f>' 4 - CLV Projection'!$C$5/12*Z68</f>
        <v>177.13541666666669</v>
      </c>
      <c r="AJ120" s="5">
        <f>' 4 - CLV Projection'!$C$5/12*AA68</f>
        <v>177.13541666666669</v>
      </c>
      <c r="AK120" s="5">
        <f>' 4 - CLV Projection'!$C$5/12*AB68</f>
        <v>177.13541666666669</v>
      </c>
      <c r="AL120" s="5">
        <f>' 4 - CLV Projection'!$C$5/12*AC68</f>
        <v>177.13541666666669</v>
      </c>
      <c r="AM120" s="5">
        <f>' 4 - CLV Projection'!$C$5/12*AD68</f>
        <v>177.13541666666669</v>
      </c>
      <c r="AN120" s="5">
        <f>' 4 - CLV Projection'!$C$5/12*AE68</f>
        <v>177.13541666666669</v>
      </c>
      <c r="AO120" s="5">
        <f>' 4 - CLV Projection'!$C$5/12*AF68</f>
        <v>177.13541666666669</v>
      </c>
      <c r="AP120" s="5">
        <f>' 4 - CLV Projection'!$C$5/12*AG68</f>
        <v>177.13541666666669</v>
      </c>
      <c r="AQ120" s="5">
        <f>' 4 - CLV Projection'!$C$5/12*AH68</f>
        <v>177.13541666666669</v>
      </c>
      <c r="AR120" s="5">
        <f>' 4 - CLV Projection'!$C$5/12*AI68</f>
        <v>177.13541666666669</v>
      </c>
      <c r="AS120" s="5">
        <f>' 4 - CLV Projection'!$C$5/12*AJ68</f>
        <v>177.13541666666669</v>
      </c>
      <c r="AT120" s="5">
        <f>' 4 - CLV Projection'!$C$5/12*AK68</f>
        <v>177.13541666666669</v>
      </c>
      <c r="AU120" s="5">
        <f>' 4 - CLV Projection'!$C$5/12*AL68</f>
        <v>177.13541666666669</v>
      </c>
      <c r="AV120" s="5">
        <f>' 4 - CLV Projection'!$C$5/12*AM68</f>
        <v>177.13541666666669</v>
      </c>
      <c r="AW120" s="5">
        <f>' 4 - CLV Projection'!$C$5/12*AN68</f>
        <v>177.13541666666669</v>
      </c>
      <c r="AX120" s="5">
        <f>' 4 - CLV Projection'!$C$5/12*AO68</f>
        <v>177.13541666666669</v>
      </c>
      <c r="AY120" s="5">
        <f>' 4 - CLV Projection'!$C$5/12*AP68</f>
        <v>177.13541666666669</v>
      </c>
      <c r="AZ120" s="5">
        <f>' 4 - CLV Projection'!$C$5/12*AQ68</f>
        <v>177.13541666666669</v>
      </c>
      <c r="BA120" s="5">
        <f>' 4 - CLV Projection'!$C$5/12*AR68</f>
        <v>177.13541666666669</v>
      </c>
      <c r="BB120" s="5">
        <f>' 4 - CLV Projection'!$C$5/12*AS68</f>
        <v>177.13541666666669</v>
      </c>
      <c r="BC120" s="5">
        <f>' 4 - CLV Projection'!$C$5/12*AT68</f>
        <v>177.13541666666669</v>
      </c>
      <c r="BD120" s="5">
        <f>' 4 - CLV Projection'!$C$5/12*AU68</f>
        <v>177.13541666666669</v>
      </c>
      <c r="BE120" s="5">
        <f>' 4 - CLV Projection'!$C$5/12*AV68</f>
        <v>177.13541666666669</v>
      </c>
      <c r="BF120" s="5">
        <f>' 4 - CLV Projection'!$C$5/12*AW68</f>
        <v>177.13541666666669</v>
      </c>
      <c r="BG120" s="5">
        <f>' 4 - CLV Projection'!$C$5/12*AX68</f>
        <v>177.13541666666669</v>
      </c>
      <c r="BH120" s="5">
        <f>' 4 - CLV Projection'!$C$5/12*AY68</f>
        <v>177.13541666666669</v>
      </c>
      <c r="BI120" s="5">
        <f>' 4 - CLV Projection'!$C$5/12*AZ68</f>
        <v>177.13541666666669</v>
      </c>
      <c r="BJ120" s="5">
        <f>' 4 - CLV Projection'!$C$5/12*BA68</f>
        <v>177.13541666666669</v>
      </c>
    </row>
    <row r="121" spans="5:62" s="5" customFormat="1" hidden="1" x14ac:dyDescent="0.6">
      <c r="M121" s="5">
        <f>' 4 - CLV Projection'!$C$5/12*C68</f>
        <v>560.9375</v>
      </c>
      <c r="N121" s="5">
        <f>' 4 - CLV Projection'!$C$5/12*D68</f>
        <v>123.43749999999997</v>
      </c>
      <c r="O121" s="5">
        <f>' 4 - CLV Projection'!$C$5/12*E68</f>
        <v>142.1875</v>
      </c>
      <c r="P121" s="5">
        <f>' 4 - CLV Projection'!$C$5/12*F68</f>
        <v>142.1875</v>
      </c>
      <c r="Q121" s="5">
        <f>' 4 - CLV Projection'!$C$5/12*G68</f>
        <v>142.1875</v>
      </c>
      <c r="R121" s="5">
        <f>' 4 - CLV Projection'!$C$5/12*H68</f>
        <v>448.95833333333337</v>
      </c>
      <c r="S121" s="5">
        <f>' 4 - CLV Projection'!$C$5/12*I68</f>
        <v>186.45833333333331</v>
      </c>
      <c r="T121" s="5">
        <f>' 4 - CLV Projection'!$C$5/12*J68</f>
        <v>186.45833333333331</v>
      </c>
      <c r="U121" s="5">
        <f>' 4 - CLV Projection'!$C$5/12*K68</f>
        <v>186.45833333333331</v>
      </c>
      <c r="V121" s="5">
        <f>' 4 - CLV Projection'!$C$5/12*L68</f>
        <v>186.45833333333331</v>
      </c>
      <c r="W121" s="5">
        <f>' 4 - CLV Projection'!$C$5/12*M68</f>
        <v>186.45833333333331</v>
      </c>
      <c r="X121" s="5">
        <f>' 4 - CLV Projection'!$C$5/12*N68</f>
        <v>186.45833333333331</v>
      </c>
      <c r="Y121" s="5">
        <f>' 4 - CLV Projection'!$C$5/12*O68</f>
        <v>180.28645833333331</v>
      </c>
      <c r="Z121" s="5">
        <f>' 4 - CLV Projection'!$C$5/12*P68</f>
        <v>180.28645833333331</v>
      </c>
      <c r="AA121" s="5">
        <f>' 4 - CLV Projection'!$C$5/12*Q68</f>
        <v>179.34895833333331</v>
      </c>
      <c r="AB121" s="5">
        <f>' 4 - CLV Projection'!$C$5/12*R68</f>
        <v>179.34895833333331</v>
      </c>
      <c r="AC121" s="5">
        <f>' 4 - CLV Projection'!$C$5/12*S68</f>
        <v>179.34895833333331</v>
      </c>
      <c r="AD121" s="5">
        <f>' 4 - CLV Projection'!$C$5/12*T68</f>
        <v>177.13541666666669</v>
      </c>
      <c r="AE121" s="5">
        <f>' 4 - CLV Projection'!$C$5/12*U68</f>
        <v>177.13541666666669</v>
      </c>
      <c r="AF121" s="5">
        <f>' 4 - CLV Projection'!$C$5/12*V68</f>
        <v>177.13541666666669</v>
      </c>
      <c r="AG121" s="5">
        <f>' 4 - CLV Projection'!$C$5/12*W68</f>
        <v>177.13541666666669</v>
      </c>
      <c r="AH121" s="5">
        <f>' 4 - CLV Projection'!$C$5/12*X68</f>
        <v>177.13541666666669</v>
      </c>
      <c r="AI121" s="5">
        <f>' 4 - CLV Projection'!$C$5/12*Y68</f>
        <v>177.13541666666669</v>
      </c>
      <c r="AJ121" s="5">
        <f>' 4 - CLV Projection'!$C$5/12*Z68</f>
        <v>177.13541666666669</v>
      </c>
      <c r="AK121" s="5">
        <f>' 4 - CLV Projection'!$C$5/12*AA68</f>
        <v>177.13541666666669</v>
      </c>
      <c r="AL121" s="5">
        <f>' 4 - CLV Projection'!$C$5/12*AB68</f>
        <v>177.13541666666669</v>
      </c>
      <c r="AM121" s="5">
        <f>' 4 - CLV Projection'!$C$5/12*AC68</f>
        <v>177.13541666666669</v>
      </c>
      <c r="AN121" s="5">
        <f>' 4 - CLV Projection'!$C$5/12*AD68</f>
        <v>177.13541666666669</v>
      </c>
      <c r="AO121" s="5">
        <f>' 4 - CLV Projection'!$C$5/12*AE68</f>
        <v>177.13541666666669</v>
      </c>
      <c r="AP121" s="5">
        <f>' 4 - CLV Projection'!$C$5/12*AF68</f>
        <v>177.13541666666669</v>
      </c>
      <c r="AQ121" s="5">
        <f>' 4 - CLV Projection'!$C$5/12*AG68</f>
        <v>177.13541666666669</v>
      </c>
      <c r="AR121" s="5">
        <f>' 4 - CLV Projection'!$C$5/12*AH68</f>
        <v>177.13541666666669</v>
      </c>
      <c r="AS121" s="5">
        <f>' 4 - CLV Projection'!$C$5/12*AI68</f>
        <v>177.13541666666669</v>
      </c>
      <c r="AT121" s="5">
        <f>' 4 - CLV Projection'!$C$5/12*AJ68</f>
        <v>177.13541666666669</v>
      </c>
      <c r="AU121" s="5">
        <f>' 4 - CLV Projection'!$C$5/12*AK68</f>
        <v>177.13541666666669</v>
      </c>
      <c r="AV121" s="5">
        <f>' 4 - CLV Projection'!$C$5/12*AL68</f>
        <v>177.13541666666669</v>
      </c>
      <c r="AW121" s="5">
        <f>' 4 - CLV Projection'!$C$5/12*AM68</f>
        <v>177.13541666666669</v>
      </c>
      <c r="AX121" s="5">
        <f>' 4 - CLV Projection'!$C$5/12*AN68</f>
        <v>177.13541666666669</v>
      </c>
      <c r="AY121" s="5">
        <f>' 4 - CLV Projection'!$C$5/12*AO68</f>
        <v>177.13541666666669</v>
      </c>
      <c r="AZ121" s="5">
        <f>' 4 - CLV Projection'!$C$5/12*AP68</f>
        <v>177.13541666666669</v>
      </c>
      <c r="BA121" s="5">
        <f>' 4 - CLV Projection'!$C$5/12*AQ68</f>
        <v>177.13541666666669</v>
      </c>
      <c r="BB121" s="5">
        <f>' 4 - CLV Projection'!$C$5/12*AR68</f>
        <v>177.13541666666669</v>
      </c>
      <c r="BC121" s="5">
        <f>' 4 - CLV Projection'!$C$5/12*AS68</f>
        <v>177.13541666666669</v>
      </c>
      <c r="BD121" s="5">
        <f>' 4 - CLV Projection'!$C$5/12*AT68</f>
        <v>177.13541666666669</v>
      </c>
      <c r="BE121" s="5">
        <f>' 4 - CLV Projection'!$C$5/12*AU68</f>
        <v>177.13541666666669</v>
      </c>
      <c r="BF121" s="5">
        <f>' 4 - CLV Projection'!$C$5/12*AV68</f>
        <v>177.13541666666669</v>
      </c>
      <c r="BG121" s="5">
        <f>' 4 - CLV Projection'!$C$5/12*AW68</f>
        <v>177.13541666666669</v>
      </c>
      <c r="BH121" s="5">
        <f>' 4 - CLV Projection'!$C$5/12*AX68</f>
        <v>177.13541666666669</v>
      </c>
      <c r="BI121" s="5">
        <f>' 4 - CLV Projection'!$C$5/12*AY68</f>
        <v>177.13541666666669</v>
      </c>
      <c r="BJ121" s="5">
        <f>' 4 - CLV Projection'!$C$5/12*AZ68</f>
        <v>177.13541666666669</v>
      </c>
    </row>
    <row r="122" spans="5:62" s="5" customFormat="1" hidden="1" x14ac:dyDescent="0.6">
      <c r="N122" s="5">
        <f>' 4 - CLV Projection'!$C$5/12*C68</f>
        <v>560.9375</v>
      </c>
      <c r="O122" s="5">
        <f>' 4 - CLV Projection'!$C$5/12*D68</f>
        <v>123.43749999999997</v>
      </c>
      <c r="P122" s="5">
        <f>' 4 - CLV Projection'!$C$5/12*E68</f>
        <v>142.1875</v>
      </c>
      <c r="Q122" s="5">
        <f>' 4 - CLV Projection'!$C$5/12*F68</f>
        <v>142.1875</v>
      </c>
      <c r="R122" s="5">
        <f>' 4 - CLV Projection'!$C$5/12*G68</f>
        <v>142.1875</v>
      </c>
      <c r="S122" s="5">
        <f>' 4 - CLV Projection'!$C$5/12*H68</f>
        <v>448.95833333333337</v>
      </c>
      <c r="T122" s="5">
        <f>' 4 - CLV Projection'!$C$5/12*I68</f>
        <v>186.45833333333331</v>
      </c>
      <c r="U122" s="5">
        <f>' 4 - CLV Projection'!$C$5/12*J68</f>
        <v>186.45833333333331</v>
      </c>
      <c r="V122" s="5">
        <f>' 4 - CLV Projection'!$C$5/12*K68</f>
        <v>186.45833333333331</v>
      </c>
      <c r="W122" s="5">
        <f>' 4 - CLV Projection'!$C$5/12*L68</f>
        <v>186.45833333333331</v>
      </c>
      <c r="X122" s="5">
        <f>' 4 - CLV Projection'!$C$5/12*M68</f>
        <v>186.45833333333331</v>
      </c>
      <c r="Y122" s="5">
        <f>' 4 - CLV Projection'!$C$5/12*N68</f>
        <v>186.45833333333331</v>
      </c>
      <c r="Z122" s="5">
        <f>' 4 - CLV Projection'!$C$5/12*O68</f>
        <v>180.28645833333331</v>
      </c>
      <c r="AA122" s="5">
        <f>' 4 - CLV Projection'!$C$5/12*P68</f>
        <v>180.28645833333331</v>
      </c>
      <c r="AB122" s="5">
        <f>' 4 - CLV Projection'!$C$5/12*Q68</f>
        <v>179.34895833333331</v>
      </c>
      <c r="AC122" s="5">
        <f>' 4 - CLV Projection'!$C$5/12*R68</f>
        <v>179.34895833333331</v>
      </c>
      <c r="AD122" s="5">
        <f>' 4 - CLV Projection'!$C$5/12*S68</f>
        <v>179.34895833333331</v>
      </c>
      <c r="AE122" s="5">
        <f>' 4 - CLV Projection'!$C$5/12*T68</f>
        <v>177.13541666666669</v>
      </c>
      <c r="AF122" s="5">
        <f>' 4 - CLV Projection'!$C$5/12*U68</f>
        <v>177.13541666666669</v>
      </c>
      <c r="AG122" s="5">
        <f>' 4 - CLV Projection'!$C$5/12*V68</f>
        <v>177.13541666666669</v>
      </c>
      <c r="AH122" s="5">
        <f>' 4 - CLV Projection'!$C$5/12*W68</f>
        <v>177.13541666666669</v>
      </c>
      <c r="AI122" s="5">
        <f>' 4 - CLV Projection'!$C$5/12*X68</f>
        <v>177.13541666666669</v>
      </c>
      <c r="AJ122" s="5">
        <f>' 4 - CLV Projection'!$C$5/12*Y68</f>
        <v>177.13541666666669</v>
      </c>
      <c r="AK122" s="5">
        <f>' 4 - CLV Projection'!$C$5/12*Z68</f>
        <v>177.13541666666669</v>
      </c>
      <c r="AL122" s="5">
        <f>' 4 - CLV Projection'!$C$5/12*AA68</f>
        <v>177.13541666666669</v>
      </c>
      <c r="AM122" s="5">
        <f>' 4 - CLV Projection'!$C$5/12*AB68</f>
        <v>177.13541666666669</v>
      </c>
      <c r="AN122" s="5">
        <f>' 4 - CLV Projection'!$C$5/12*AC68</f>
        <v>177.13541666666669</v>
      </c>
      <c r="AO122" s="5">
        <f>' 4 - CLV Projection'!$C$5/12*AD68</f>
        <v>177.13541666666669</v>
      </c>
      <c r="AP122" s="5">
        <f>' 4 - CLV Projection'!$C$5/12*AE68</f>
        <v>177.13541666666669</v>
      </c>
      <c r="AQ122" s="5">
        <f>' 4 - CLV Projection'!$C$5/12*AF68</f>
        <v>177.13541666666669</v>
      </c>
      <c r="AR122" s="5">
        <f>' 4 - CLV Projection'!$C$5/12*AG68</f>
        <v>177.13541666666669</v>
      </c>
      <c r="AS122" s="5">
        <f>' 4 - CLV Projection'!$C$5/12*AH68</f>
        <v>177.13541666666669</v>
      </c>
      <c r="AT122" s="5">
        <f>' 4 - CLV Projection'!$C$5/12*AI68</f>
        <v>177.13541666666669</v>
      </c>
      <c r="AU122" s="5">
        <f>' 4 - CLV Projection'!$C$5/12*AJ68</f>
        <v>177.13541666666669</v>
      </c>
      <c r="AV122" s="5">
        <f>' 4 - CLV Projection'!$C$5/12*AK68</f>
        <v>177.13541666666669</v>
      </c>
      <c r="AW122" s="5">
        <f>' 4 - CLV Projection'!$C$5/12*AL68</f>
        <v>177.13541666666669</v>
      </c>
      <c r="AX122" s="5">
        <f>' 4 - CLV Projection'!$C$5/12*AM68</f>
        <v>177.13541666666669</v>
      </c>
      <c r="AY122" s="5">
        <f>' 4 - CLV Projection'!$C$5/12*AN68</f>
        <v>177.13541666666669</v>
      </c>
      <c r="AZ122" s="5">
        <f>' 4 - CLV Projection'!$C$5/12*AO68</f>
        <v>177.13541666666669</v>
      </c>
      <c r="BA122" s="5">
        <f>' 4 - CLV Projection'!$C$5/12*AP68</f>
        <v>177.13541666666669</v>
      </c>
      <c r="BB122" s="5">
        <f>' 4 - CLV Projection'!$C$5/12*AQ68</f>
        <v>177.13541666666669</v>
      </c>
      <c r="BC122" s="5">
        <f>' 4 - CLV Projection'!$C$5/12*AR68</f>
        <v>177.13541666666669</v>
      </c>
      <c r="BD122" s="5">
        <f>' 4 - CLV Projection'!$C$5/12*AS68</f>
        <v>177.13541666666669</v>
      </c>
      <c r="BE122" s="5">
        <f>' 4 - CLV Projection'!$C$5/12*AT68</f>
        <v>177.13541666666669</v>
      </c>
      <c r="BF122" s="5">
        <f>' 4 - CLV Projection'!$C$5/12*AU68</f>
        <v>177.13541666666669</v>
      </c>
      <c r="BG122" s="5">
        <f>' 4 - CLV Projection'!$C$5/12*AV68</f>
        <v>177.13541666666669</v>
      </c>
      <c r="BH122" s="5">
        <f>' 4 - CLV Projection'!$C$5/12*AW68</f>
        <v>177.13541666666669</v>
      </c>
      <c r="BI122" s="5">
        <f>' 4 - CLV Projection'!$C$5/12*AX68</f>
        <v>177.13541666666669</v>
      </c>
      <c r="BJ122" s="5">
        <f>' 4 - CLV Projection'!$C$5/12*AY68</f>
        <v>177.13541666666669</v>
      </c>
    </row>
    <row r="123" spans="5:62" s="5" customFormat="1" hidden="1" x14ac:dyDescent="0.6">
      <c r="O123" s="5">
        <f>' 4 - CLV Projection'!$D$5/12*C68</f>
        <v>1495.8333333333333</v>
      </c>
      <c r="P123" s="5">
        <f>' 4 - CLV Projection'!$D$5/12*D68</f>
        <v>329.16666666666657</v>
      </c>
      <c r="Q123" s="5">
        <f>' 4 - CLV Projection'!$D$5/12*E68</f>
        <v>379.16666666666663</v>
      </c>
      <c r="R123" s="5">
        <f>' 4 - CLV Projection'!$D$5/12*F68</f>
        <v>379.16666666666663</v>
      </c>
      <c r="S123" s="5">
        <f>' 4 - CLV Projection'!$D$5/12*G68</f>
        <v>379.16666666666663</v>
      </c>
      <c r="T123" s="5">
        <f>' 4 - CLV Projection'!$D$5/12*H68</f>
        <v>1197.2222222222222</v>
      </c>
      <c r="U123" s="5">
        <f>' 4 - CLV Projection'!$D$5/12*I68</f>
        <v>497.22222222222217</v>
      </c>
      <c r="V123" s="5">
        <f>' 4 - CLV Projection'!$D$5/12*J68</f>
        <v>497.22222222222217</v>
      </c>
      <c r="W123" s="5">
        <f>' 4 - CLV Projection'!$D$5/12*K68</f>
        <v>497.22222222222217</v>
      </c>
      <c r="X123" s="5">
        <f>' 4 - CLV Projection'!$D$5/12*L68</f>
        <v>497.22222222222217</v>
      </c>
      <c r="Y123" s="5">
        <f>' 4 - CLV Projection'!$D$5/12*M68</f>
        <v>497.22222222222217</v>
      </c>
      <c r="Z123" s="5">
        <f>' 4 - CLV Projection'!$D$5/12*N68</f>
        <v>497.22222222222217</v>
      </c>
      <c r="AA123" s="5">
        <f>' 4 - CLV Projection'!$D$5/12*O68</f>
        <v>480.7638888888888</v>
      </c>
      <c r="AB123" s="5">
        <f>' 4 - CLV Projection'!$D$5/12*P68</f>
        <v>480.7638888888888</v>
      </c>
      <c r="AC123" s="5">
        <f>' 4 - CLV Projection'!$D$5/12*Q68</f>
        <v>478.2638888888888</v>
      </c>
      <c r="AD123" s="5">
        <f>' 4 - CLV Projection'!$D$5/12*R68</f>
        <v>478.2638888888888</v>
      </c>
      <c r="AE123" s="5">
        <f>' 4 - CLV Projection'!$D$5/12*S68</f>
        <v>478.2638888888888</v>
      </c>
      <c r="AF123" s="5">
        <f>' 4 - CLV Projection'!$D$5/12*T68</f>
        <v>472.36111111111114</v>
      </c>
      <c r="AG123" s="5">
        <f>' 4 - CLV Projection'!$D$5/12*U68</f>
        <v>472.36111111111114</v>
      </c>
      <c r="AH123" s="5">
        <f>' 4 - CLV Projection'!$D$5/12*V68</f>
        <v>472.36111111111114</v>
      </c>
      <c r="AI123" s="5">
        <f>' 4 - CLV Projection'!$D$5/12*W68</f>
        <v>472.36111111111114</v>
      </c>
      <c r="AJ123" s="5">
        <f>' 4 - CLV Projection'!$D$5/12*X68</f>
        <v>472.36111111111114</v>
      </c>
      <c r="AK123" s="5">
        <f>' 4 - CLV Projection'!$D$5/12*Y68</f>
        <v>472.36111111111114</v>
      </c>
      <c r="AL123" s="5">
        <f>' 4 - CLV Projection'!$D$5/12*Z68</f>
        <v>472.36111111111114</v>
      </c>
      <c r="AM123" s="5">
        <f>' 4 - CLV Projection'!$D$5/12*AA68</f>
        <v>472.36111111111114</v>
      </c>
      <c r="AN123" s="5">
        <f>' 4 - CLV Projection'!$D$5/12*AB68</f>
        <v>472.36111111111114</v>
      </c>
      <c r="AO123" s="5">
        <f>' 4 - CLV Projection'!$D$5/12*AC68</f>
        <v>472.36111111111114</v>
      </c>
      <c r="AP123" s="5">
        <f>' 4 - CLV Projection'!$D$5/12*AD68</f>
        <v>472.36111111111114</v>
      </c>
      <c r="AQ123" s="5">
        <f>' 4 - CLV Projection'!$D$5/12*AE68</f>
        <v>472.36111111111114</v>
      </c>
      <c r="AR123" s="5">
        <f>' 4 - CLV Projection'!$D$5/12*AF68</f>
        <v>472.36111111111114</v>
      </c>
      <c r="AS123" s="5">
        <f>' 4 - CLV Projection'!$D$5/12*AG68</f>
        <v>472.36111111111114</v>
      </c>
      <c r="AT123" s="5">
        <f>' 4 - CLV Projection'!$D$5/12*AH68</f>
        <v>472.36111111111114</v>
      </c>
      <c r="AU123" s="5">
        <f>' 4 - CLV Projection'!$D$5/12*AI68</f>
        <v>472.36111111111114</v>
      </c>
      <c r="AV123" s="5">
        <f>' 4 - CLV Projection'!$D$5/12*AJ68</f>
        <v>472.36111111111114</v>
      </c>
      <c r="AW123" s="5">
        <f>' 4 - CLV Projection'!$D$5/12*AK68</f>
        <v>472.36111111111114</v>
      </c>
      <c r="AX123" s="5">
        <f>' 4 - CLV Projection'!$D$5/12*AL68</f>
        <v>472.36111111111114</v>
      </c>
      <c r="AY123" s="5">
        <f>' 4 - CLV Projection'!$D$5/12*AM68</f>
        <v>472.36111111111114</v>
      </c>
      <c r="AZ123" s="5">
        <f>' 4 - CLV Projection'!$D$5/12*AN68</f>
        <v>472.36111111111114</v>
      </c>
      <c r="BA123" s="5">
        <f>' 4 - CLV Projection'!$D$5/12*AO68</f>
        <v>472.36111111111114</v>
      </c>
      <c r="BB123" s="5">
        <f>' 4 - CLV Projection'!$D$5/12*AP68</f>
        <v>472.36111111111114</v>
      </c>
      <c r="BC123" s="5">
        <f>' 4 - CLV Projection'!$D$5/12*AQ68</f>
        <v>472.36111111111114</v>
      </c>
      <c r="BD123" s="5">
        <f>' 4 - CLV Projection'!$D$5/12*AR68</f>
        <v>472.36111111111114</v>
      </c>
      <c r="BE123" s="5">
        <f>' 4 - CLV Projection'!$D$5/12*AS68</f>
        <v>472.36111111111114</v>
      </c>
      <c r="BF123" s="5">
        <f>' 4 - CLV Projection'!$D$5/12*AT68</f>
        <v>472.36111111111114</v>
      </c>
      <c r="BG123" s="5">
        <f>' 4 - CLV Projection'!$D$5/12*AU68</f>
        <v>472.36111111111114</v>
      </c>
      <c r="BH123" s="5">
        <f>' 4 - CLV Projection'!$D$5/12*AV68</f>
        <v>472.36111111111114</v>
      </c>
      <c r="BI123" s="5">
        <f>' 4 - CLV Projection'!$D$5/12*AW68</f>
        <v>472.36111111111114</v>
      </c>
      <c r="BJ123" s="5">
        <f>' 4 - CLV Projection'!$D$5/12*AX68</f>
        <v>472.36111111111114</v>
      </c>
    </row>
    <row r="124" spans="5:62" s="5" customFormat="1" hidden="1" x14ac:dyDescent="0.6">
      <c r="P124" s="5">
        <f>' 4 - CLV Projection'!$D$5/12*C68</f>
        <v>1495.8333333333333</v>
      </c>
      <c r="Q124" s="5">
        <f>' 4 - CLV Projection'!$D$5/12*D68</f>
        <v>329.16666666666657</v>
      </c>
      <c r="R124" s="5">
        <f>' 4 - CLV Projection'!$D$5/12*E68</f>
        <v>379.16666666666663</v>
      </c>
      <c r="S124" s="5">
        <f>' 4 - CLV Projection'!$D$5/12*F68</f>
        <v>379.16666666666663</v>
      </c>
      <c r="T124" s="5">
        <f>' 4 - CLV Projection'!$D$5/12*G68</f>
        <v>379.16666666666663</v>
      </c>
      <c r="U124" s="5">
        <f>' 4 - CLV Projection'!$D$5/12*H68</f>
        <v>1197.2222222222222</v>
      </c>
      <c r="V124" s="5">
        <f>' 4 - CLV Projection'!$D$5/12*I68</f>
        <v>497.22222222222217</v>
      </c>
      <c r="W124" s="5">
        <f>' 4 - CLV Projection'!$D$5/12*J68</f>
        <v>497.22222222222217</v>
      </c>
      <c r="X124" s="5">
        <f>' 4 - CLV Projection'!$D$5/12*K68</f>
        <v>497.22222222222217</v>
      </c>
      <c r="Y124" s="5">
        <f>' 4 - CLV Projection'!$D$5/12*L68</f>
        <v>497.22222222222217</v>
      </c>
      <c r="Z124" s="5">
        <f>' 4 - CLV Projection'!$D$5/12*M68</f>
        <v>497.22222222222217</v>
      </c>
      <c r="AA124" s="5">
        <f>' 4 - CLV Projection'!$D$5/12*N68</f>
        <v>497.22222222222217</v>
      </c>
      <c r="AB124" s="5">
        <f>' 4 - CLV Projection'!$D$5/12*O68</f>
        <v>480.7638888888888</v>
      </c>
      <c r="AC124" s="5">
        <f>' 4 - CLV Projection'!$D$5/12*P68</f>
        <v>480.7638888888888</v>
      </c>
      <c r="AD124" s="5">
        <f>' 4 - CLV Projection'!$D$5/12*Q68</f>
        <v>478.2638888888888</v>
      </c>
      <c r="AE124" s="5">
        <f>' 4 - CLV Projection'!$D$5/12*R68</f>
        <v>478.2638888888888</v>
      </c>
      <c r="AF124" s="5">
        <f>' 4 - CLV Projection'!$D$5/12*S68</f>
        <v>478.2638888888888</v>
      </c>
      <c r="AG124" s="5">
        <f>' 4 - CLV Projection'!$D$5/12*T68</f>
        <v>472.36111111111114</v>
      </c>
      <c r="AH124" s="5">
        <f>' 4 - CLV Projection'!$D$5/12*U68</f>
        <v>472.36111111111114</v>
      </c>
      <c r="AI124" s="5">
        <f>' 4 - CLV Projection'!$D$5/12*V68</f>
        <v>472.36111111111114</v>
      </c>
      <c r="AJ124" s="5">
        <f>' 4 - CLV Projection'!$D$5/12*W68</f>
        <v>472.36111111111114</v>
      </c>
      <c r="AK124" s="5">
        <f>' 4 - CLV Projection'!$D$5/12*X68</f>
        <v>472.36111111111114</v>
      </c>
      <c r="AL124" s="5">
        <f>' 4 - CLV Projection'!$D$5/12*Y68</f>
        <v>472.36111111111114</v>
      </c>
      <c r="AM124" s="5">
        <f>' 4 - CLV Projection'!$D$5/12*Z68</f>
        <v>472.36111111111114</v>
      </c>
      <c r="AN124" s="5">
        <f>' 4 - CLV Projection'!$D$5/12*AA68</f>
        <v>472.36111111111114</v>
      </c>
      <c r="AO124" s="5">
        <f>' 4 - CLV Projection'!$D$5/12*AB68</f>
        <v>472.36111111111114</v>
      </c>
      <c r="AP124" s="5">
        <f>' 4 - CLV Projection'!$D$5/12*AC68</f>
        <v>472.36111111111114</v>
      </c>
      <c r="AQ124" s="5">
        <f>' 4 - CLV Projection'!$D$5/12*AD68</f>
        <v>472.36111111111114</v>
      </c>
      <c r="AR124" s="5">
        <f>' 4 - CLV Projection'!$D$5/12*AE68</f>
        <v>472.36111111111114</v>
      </c>
      <c r="AS124" s="5">
        <f>' 4 - CLV Projection'!$D$5/12*AF68</f>
        <v>472.36111111111114</v>
      </c>
      <c r="AT124" s="5">
        <f>' 4 - CLV Projection'!$D$5/12*AG68</f>
        <v>472.36111111111114</v>
      </c>
      <c r="AU124" s="5">
        <f>' 4 - CLV Projection'!$D$5/12*AH68</f>
        <v>472.36111111111114</v>
      </c>
      <c r="AV124" s="5">
        <f>' 4 - CLV Projection'!$D$5/12*AI68</f>
        <v>472.36111111111114</v>
      </c>
      <c r="AW124" s="5">
        <f>' 4 - CLV Projection'!$D$5/12*AJ68</f>
        <v>472.36111111111114</v>
      </c>
      <c r="AX124" s="5">
        <f>' 4 - CLV Projection'!$D$5/12*AK68</f>
        <v>472.36111111111114</v>
      </c>
      <c r="AY124" s="5">
        <f>' 4 - CLV Projection'!$D$5/12*AL68</f>
        <v>472.36111111111114</v>
      </c>
      <c r="AZ124" s="5">
        <f>' 4 - CLV Projection'!$D$5/12*AM68</f>
        <v>472.36111111111114</v>
      </c>
      <c r="BA124" s="5">
        <f>' 4 - CLV Projection'!$D$5/12*AN68</f>
        <v>472.36111111111114</v>
      </c>
      <c r="BB124" s="5">
        <f>' 4 - CLV Projection'!$D$5/12*AO68</f>
        <v>472.36111111111114</v>
      </c>
      <c r="BC124" s="5">
        <f>' 4 - CLV Projection'!$D$5/12*AP68</f>
        <v>472.36111111111114</v>
      </c>
      <c r="BD124" s="5">
        <f>' 4 - CLV Projection'!$D$5/12*AQ68</f>
        <v>472.36111111111114</v>
      </c>
      <c r="BE124" s="5">
        <f>' 4 - CLV Projection'!$D$5/12*AR68</f>
        <v>472.36111111111114</v>
      </c>
      <c r="BF124" s="5">
        <f>' 4 - CLV Projection'!$D$5/12*AS68</f>
        <v>472.36111111111114</v>
      </c>
      <c r="BG124" s="5">
        <f>' 4 - CLV Projection'!$D$5/12*AT68</f>
        <v>472.36111111111114</v>
      </c>
      <c r="BH124" s="5">
        <f>' 4 - CLV Projection'!$D$5/12*AU68</f>
        <v>472.36111111111114</v>
      </c>
      <c r="BI124" s="5">
        <f>' 4 - CLV Projection'!$D$5/12*AV68</f>
        <v>472.36111111111114</v>
      </c>
      <c r="BJ124" s="5">
        <f>' 4 - CLV Projection'!$D$5/12*AW68</f>
        <v>472.36111111111114</v>
      </c>
    </row>
    <row r="125" spans="5:62" s="5" customFormat="1" hidden="1" x14ac:dyDescent="0.6">
      <c r="Q125" s="5">
        <f>' 4 - CLV Projection'!$D$5/12*C68</f>
        <v>1495.8333333333333</v>
      </c>
      <c r="R125" s="5">
        <f>' 4 - CLV Projection'!$D$5/12*D68</f>
        <v>329.16666666666657</v>
      </c>
      <c r="S125" s="5">
        <f>' 4 - CLV Projection'!$D$5/12*E68</f>
        <v>379.16666666666663</v>
      </c>
      <c r="T125" s="5">
        <f>' 4 - CLV Projection'!$D$5/12*F68</f>
        <v>379.16666666666663</v>
      </c>
      <c r="U125" s="5">
        <f>' 4 - CLV Projection'!$D$5/12*G68</f>
        <v>379.16666666666663</v>
      </c>
      <c r="V125" s="5">
        <f>' 4 - CLV Projection'!$D$5/12*H68</f>
        <v>1197.2222222222222</v>
      </c>
      <c r="W125" s="5">
        <f>' 4 - CLV Projection'!$D$5/12*I68</f>
        <v>497.22222222222217</v>
      </c>
      <c r="X125" s="5">
        <f>' 4 - CLV Projection'!$D$5/12*J68</f>
        <v>497.22222222222217</v>
      </c>
      <c r="Y125" s="5">
        <f>' 4 - CLV Projection'!$D$5/12*K68</f>
        <v>497.22222222222217</v>
      </c>
      <c r="Z125" s="5">
        <f>' 4 - CLV Projection'!$D$5/12*L68</f>
        <v>497.22222222222217</v>
      </c>
      <c r="AA125" s="5">
        <f>' 4 - CLV Projection'!$D$5/12*M68</f>
        <v>497.22222222222217</v>
      </c>
      <c r="AB125" s="5">
        <f>' 4 - CLV Projection'!$D$5/12*N68</f>
        <v>497.22222222222217</v>
      </c>
      <c r="AC125" s="5">
        <f>' 4 - CLV Projection'!$D$5/12*O68</f>
        <v>480.7638888888888</v>
      </c>
      <c r="AD125" s="5">
        <f>' 4 - CLV Projection'!$D$5/12*P68</f>
        <v>480.7638888888888</v>
      </c>
      <c r="AE125" s="5">
        <f>' 4 - CLV Projection'!$D$5/12*Q68</f>
        <v>478.2638888888888</v>
      </c>
      <c r="AF125" s="5">
        <f>' 4 - CLV Projection'!$D$5/12*R68</f>
        <v>478.2638888888888</v>
      </c>
      <c r="AG125" s="5">
        <f>' 4 - CLV Projection'!$D$5/12*S68</f>
        <v>478.2638888888888</v>
      </c>
      <c r="AH125" s="5">
        <f>' 4 - CLV Projection'!$D$5/12*T68</f>
        <v>472.36111111111114</v>
      </c>
      <c r="AI125" s="5">
        <f>' 4 - CLV Projection'!$D$5/12*U68</f>
        <v>472.36111111111114</v>
      </c>
      <c r="AJ125" s="5">
        <f>' 4 - CLV Projection'!$D$5/12*V68</f>
        <v>472.36111111111114</v>
      </c>
      <c r="AK125" s="5">
        <f>' 4 - CLV Projection'!$D$5/12*W68</f>
        <v>472.36111111111114</v>
      </c>
      <c r="AL125" s="5">
        <f>' 4 - CLV Projection'!$D$5/12*X68</f>
        <v>472.36111111111114</v>
      </c>
      <c r="AM125" s="5">
        <f>' 4 - CLV Projection'!$D$5/12*Y68</f>
        <v>472.36111111111114</v>
      </c>
      <c r="AN125" s="5">
        <f>' 4 - CLV Projection'!$D$5/12*Z68</f>
        <v>472.36111111111114</v>
      </c>
      <c r="AO125" s="5">
        <f>' 4 - CLV Projection'!$D$5/12*AA68</f>
        <v>472.36111111111114</v>
      </c>
      <c r="AP125" s="5">
        <f>' 4 - CLV Projection'!$D$5/12*AB68</f>
        <v>472.36111111111114</v>
      </c>
      <c r="AQ125" s="5">
        <f>' 4 - CLV Projection'!$D$5/12*AC68</f>
        <v>472.36111111111114</v>
      </c>
      <c r="AR125" s="5">
        <f>' 4 - CLV Projection'!$D$5/12*AD68</f>
        <v>472.36111111111114</v>
      </c>
      <c r="AS125" s="5">
        <f>' 4 - CLV Projection'!$D$5/12*AE68</f>
        <v>472.36111111111114</v>
      </c>
      <c r="AT125" s="5">
        <f>' 4 - CLV Projection'!$D$5/12*AF68</f>
        <v>472.36111111111114</v>
      </c>
      <c r="AU125" s="5">
        <f>' 4 - CLV Projection'!$D$5/12*AG68</f>
        <v>472.36111111111114</v>
      </c>
      <c r="AV125" s="5">
        <f>' 4 - CLV Projection'!$D$5/12*AH68</f>
        <v>472.36111111111114</v>
      </c>
      <c r="AW125" s="5">
        <f>' 4 - CLV Projection'!$D$5/12*AI68</f>
        <v>472.36111111111114</v>
      </c>
      <c r="AX125" s="5">
        <f>' 4 - CLV Projection'!$D$5/12*AJ68</f>
        <v>472.36111111111114</v>
      </c>
      <c r="AY125" s="5">
        <f>' 4 - CLV Projection'!$D$5/12*AK68</f>
        <v>472.36111111111114</v>
      </c>
      <c r="AZ125" s="5">
        <f>' 4 - CLV Projection'!$D$5/12*AL68</f>
        <v>472.36111111111114</v>
      </c>
      <c r="BA125" s="5">
        <f>' 4 - CLV Projection'!$D$5/12*AM68</f>
        <v>472.36111111111114</v>
      </c>
      <c r="BB125" s="5">
        <f>' 4 - CLV Projection'!$D$5/12*AN68</f>
        <v>472.36111111111114</v>
      </c>
      <c r="BC125" s="5">
        <f>' 4 - CLV Projection'!$D$5/12*AO68</f>
        <v>472.36111111111114</v>
      </c>
      <c r="BD125" s="5">
        <f>' 4 - CLV Projection'!$D$5/12*AP68</f>
        <v>472.36111111111114</v>
      </c>
      <c r="BE125" s="5">
        <f>' 4 - CLV Projection'!$D$5/12*AQ68</f>
        <v>472.36111111111114</v>
      </c>
      <c r="BF125" s="5">
        <f>' 4 - CLV Projection'!$D$5/12*AR68</f>
        <v>472.36111111111114</v>
      </c>
      <c r="BG125" s="5">
        <f>' 4 - CLV Projection'!$D$5/12*AS68</f>
        <v>472.36111111111114</v>
      </c>
      <c r="BH125" s="5">
        <f>' 4 - CLV Projection'!$D$5/12*AT68</f>
        <v>472.36111111111114</v>
      </c>
      <c r="BI125" s="5">
        <f>' 4 - CLV Projection'!$D$5/12*AU68</f>
        <v>472.36111111111114</v>
      </c>
      <c r="BJ125" s="5">
        <f>' 4 - CLV Projection'!$D$5/12*AV68</f>
        <v>472.36111111111114</v>
      </c>
    </row>
    <row r="126" spans="5:62" s="5" customFormat="1" hidden="1" x14ac:dyDescent="0.6">
      <c r="R126" s="5">
        <f>' 4 - CLV Projection'!$D$5/12*C68</f>
        <v>1495.8333333333333</v>
      </c>
      <c r="S126" s="5">
        <f>' 4 - CLV Projection'!$D$5/12*D68</f>
        <v>329.16666666666657</v>
      </c>
      <c r="T126" s="5">
        <f>' 4 - CLV Projection'!$D$5/12*E68</f>
        <v>379.16666666666663</v>
      </c>
      <c r="U126" s="5">
        <f>' 4 - CLV Projection'!$D$5/12*F68</f>
        <v>379.16666666666663</v>
      </c>
      <c r="V126" s="5">
        <f>' 4 - CLV Projection'!$D$5/12*G68</f>
        <v>379.16666666666663</v>
      </c>
      <c r="W126" s="5">
        <f>' 4 - CLV Projection'!$D$5/12*H68</f>
        <v>1197.2222222222222</v>
      </c>
      <c r="X126" s="5">
        <f>' 4 - CLV Projection'!$D$5/12*I68</f>
        <v>497.22222222222217</v>
      </c>
      <c r="Y126" s="5">
        <f>' 4 - CLV Projection'!$D$5/12*J68</f>
        <v>497.22222222222217</v>
      </c>
      <c r="Z126" s="5">
        <f>' 4 - CLV Projection'!$D$5/12*K68</f>
        <v>497.22222222222217</v>
      </c>
      <c r="AA126" s="5">
        <f>' 4 - CLV Projection'!$D$5/12*L68</f>
        <v>497.22222222222217</v>
      </c>
      <c r="AB126" s="5">
        <f>' 4 - CLV Projection'!$D$5/12*M68</f>
        <v>497.22222222222217</v>
      </c>
      <c r="AC126" s="5">
        <f>' 4 - CLV Projection'!$D$5/12*N68</f>
        <v>497.22222222222217</v>
      </c>
      <c r="AD126" s="5">
        <f>' 4 - CLV Projection'!$D$5/12*O68</f>
        <v>480.7638888888888</v>
      </c>
      <c r="AE126" s="5">
        <f>' 4 - CLV Projection'!$D$5/12*P68</f>
        <v>480.7638888888888</v>
      </c>
      <c r="AF126" s="5">
        <f>' 4 - CLV Projection'!$D$5/12*Q68</f>
        <v>478.2638888888888</v>
      </c>
      <c r="AG126" s="5">
        <f>' 4 - CLV Projection'!$D$5/12*R68</f>
        <v>478.2638888888888</v>
      </c>
      <c r="AH126" s="5">
        <f>' 4 - CLV Projection'!$D$5/12*S68</f>
        <v>478.2638888888888</v>
      </c>
      <c r="AI126" s="5">
        <f>' 4 - CLV Projection'!$D$5/12*T68</f>
        <v>472.36111111111114</v>
      </c>
      <c r="AJ126" s="5">
        <f>' 4 - CLV Projection'!$D$5/12*U68</f>
        <v>472.36111111111114</v>
      </c>
      <c r="AK126" s="5">
        <f>' 4 - CLV Projection'!$D$5/12*V68</f>
        <v>472.36111111111114</v>
      </c>
      <c r="AL126" s="5">
        <f>' 4 - CLV Projection'!$D$5/12*W68</f>
        <v>472.36111111111114</v>
      </c>
      <c r="AM126" s="5">
        <f>' 4 - CLV Projection'!$D$5/12*X68</f>
        <v>472.36111111111114</v>
      </c>
      <c r="AN126" s="5">
        <f>' 4 - CLV Projection'!$D$5/12*Y68</f>
        <v>472.36111111111114</v>
      </c>
      <c r="AO126" s="5">
        <f>' 4 - CLV Projection'!$D$5/12*Z68</f>
        <v>472.36111111111114</v>
      </c>
      <c r="AP126" s="5">
        <f>' 4 - CLV Projection'!$D$5/12*AA68</f>
        <v>472.36111111111114</v>
      </c>
      <c r="AQ126" s="5">
        <f>' 4 - CLV Projection'!$D$5/12*AB68</f>
        <v>472.36111111111114</v>
      </c>
      <c r="AR126" s="5">
        <f>' 4 - CLV Projection'!$D$5/12*AC68</f>
        <v>472.36111111111114</v>
      </c>
      <c r="AS126" s="5">
        <f>' 4 - CLV Projection'!$D$5/12*AD68</f>
        <v>472.36111111111114</v>
      </c>
      <c r="AT126" s="5">
        <f>' 4 - CLV Projection'!$D$5/12*AE68</f>
        <v>472.36111111111114</v>
      </c>
      <c r="AU126" s="5">
        <f>' 4 - CLV Projection'!$D$5/12*AF68</f>
        <v>472.36111111111114</v>
      </c>
      <c r="AV126" s="5">
        <f>' 4 - CLV Projection'!$D$5/12*AG68</f>
        <v>472.36111111111114</v>
      </c>
      <c r="AW126" s="5">
        <f>' 4 - CLV Projection'!$D$5/12*AH68</f>
        <v>472.36111111111114</v>
      </c>
      <c r="AX126" s="5">
        <f>' 4 - CLV Projection'!$D$5/12*AI68</f>
        <v>472.36111111111114</v>
      </c>
      <c r="AY126" s="5">
        <f>' 4 - CLV Projection'!$D$5/12*AJ68</f>
        <v>472.36111111111114</v>
      </c>
      <c r="AZ126" s="5">
        <f>' 4 - CLV Projection'!$D$5/12*AK68</f>
        <v>472.36111111111114</v>
      </c>
      <c r="BA126" s="5">
        <f>' 4 - CLV Projection'!$D$5/12*AL68</f>
        <v>472.36111111111114</v>
      </c>
      <c r="BB126" s="5">
        <f>' 4 - CLV Projection'!$D$5/12*AM68</f>
        <v>472.36111111111114</v>
      </c>
      <c r="BC126" s="5">
        <f>' 4 - CLV Projection'!$D$5/12*AN68</f>
        <v>472.36111111111114</v>
      </c>
      <c r="BD126" s="5">
        <f>' 4 - CLV Projection'!$D$5/12*AO68</f>
        <v>472.36111111111114</v>
      </c>
      <c r="BE126" s="5">
        <f>' 4 - CLV Projection'!$D$5/12*AP68</f>
        <v>472.36111111111114</v>
      </c>
      <c r="BF126" s="5">
        <f>' 4 - CLV Projection'!$D$5/12*AQ68</f>
        <v>472.36111111111114</v>
      </c>
      <c r="BG126" s="5">
        <f>' 4 - CLV Projection'!$D$5/12*AR68</f>
        <v>472.36111111111114</v>
      </c>
      <c r="BH126" s="5">
        <f>' 4 - CLV Projection'!$D$5/12*AS68</f>
        <v>472.36111111111114</v>
      </c>
      <c r="BI126" s="5">
        <f>' 4 - CLV Projection'!$D$5/12*AT68</f>
        <v>472.36111111111114</v>
      </c>
      <c r="BJ126" s="5">
        <f>' 4 - CLV Projection'!$D$5/12*AU68</f>
        <v>472.36111111111114</v>
      </c>
    </row>
    <row r="127" spans="5:62" s="5" customFormat="1" hidden="1" x14ac:dyDescent="0.6">
      <c r="S127" s="5">
        <f>' 4 - CLV Projection'!$D$5/12*C68</f>
        <v>1495.8333333333333</v>
      </c>
      <c r="T127" s="5">
        <f>' 4 - CLV Projection'!$D$5/12*D68</f>
        <v>329.16666666666657</v>
      </c>
      <c r="U127" s="5">
        <f>' 4 - CLV Projection'!$D$5/12*E68</f>
        <v>379.16666666666663</v>
      </c>
      <c r="V127" s="5">
        <f>' 4 - CLV Projection'!$D$5/12*F68</f>
        <v>379.16666666666663</v>
      </c>
      <c r="W127" s="5">
        <f>' 4 - CLV Projection'!$D$5/12*G68</f>
        <v>379.16666666666663</v>
      </c>
      <c r="X127" s="5">
        <f>' 4 - CLV Projection'!$D$5/12*H68</f>
        <v>1197.2222222222222</v>
      </c>
      <c r="Y127" s="5">
        <f>' 4 - CLV Projection'!$D$5/12*I68</f>
        <v>497.22222222222217</v>
      </c>
      <c r="Z127" s="5">
        <f>' 4 - CLV Projection'!$D$5/12*J68</f>
        <v>497.22222222222217</v>
      </c>
      <c r="AA127" s="5">
        <f>' 4 - CLV Projection'!$D$5/12*K68</f>
        <v>497.22222222222217</v>
      </c>
      <c r="AB127" s="5">
        <f>' 4 - CLV Projection'!$D$5/12*L68</f>
        <v>497.22222222222217</v>
      </c>
      <c r="AC127" s="5">
        <f>' 4 - CLV Projection'!$D$5/12*M68</f>
        <v>497.22222222222217</v>
      </c>
      <c r="AD127" s="5">
        <f>' 4 - CLV Projection'!$D$5/12*N68</f>
        <v>497.22222222222217</v>
      </c>
      <c r="AE127" s="5">
        <f>' 4 - CLV Projection'!$D$5/12*O68</f>
        <v>480.7638888888888</v>
      </c>
      <c r="AF127" s="5">
        <f>' 4 - CLV Projection'!$D$5/12*P68</f>
        <v>480.7638888888888</v>
      </c>
      <c r="AG127" s="5">
        <f>' 4 - CLV Projection'!$D$5/12*Q68</f>
        <v>478.2638888888888</v>
      </c>
      <c r="AH127" s="5">
        <f>' 4 - CLV Projection'!$D$5/12*R68</f>
        <v>478.2638888888888</v>
      </c>
      <c r="AI127" s="5">
        <f>' 4 - CLV Projection'!$D$5/12*S68</f>
        <v>478.2638888888888</v>
      </c>
      <c r="AJ127" s="5">
        <f>' 4 - CLV Projection'!$D$5/12*T68</f>
        <v>472.36111111111114</v>
      </c>
      <c r="AK127" s="5">
        <f>' 4 - CLV Projection'!$D$5/12*U68</f>
        <v>472.36111111111114</v>
      </c>
      <c r="AL127" s="5">
        <f>' 4 - CLV Projection'!$D$5/12*V68</f>
        <v>472.36111111111114</v>
      </c>
      <c r="AM127" s="5">
        <f>' 4 - CLV Projection'!$D$5/12*W68</f>
        <v>472.36111111111114</v>
      </c>
      <c r="AN127" s="5">
        <f>' 4 - CLV Projection'!$D$5/12*X68</f>
        <v>472.36111111111114</v>
      </c>
      <c r="AO127" s="5">
        <f>' 4 - CLV Projection'!$D$5/12*Y68</f>
        <v>472.36111111111114</v>
      </c>
      <c r="AP127" s="5">
        <f>' 4 - CLV Projection'!$D$5/12*Z68</f>
        <v>472.36111111111114</v>
      </c>
      <c r="AQ127" s="5">
        <f>' 4 - CLV Projection'!$D$5/12*AA68</f>
        <v>472.36111111111114</v>
      </c>
      <c r="AR127" s="5">
        <f>' 4 - CLV Projection'!$D$5/12*AB68</f>
        <v>472.36111111111114</v>
      </c>
      <c r="AS127" s="5">
        <f>' 4 - CLV Projection'!$D$5/12*AC68</f>
        <v>472.36111111111114</v>
      </c>
      <c r="AT127" s="5">
        <f>' 4 - CLV Projection'!$D$5/12*AD68</f>
        <v>472.36111111111114</v>
      </c>
      <c r="AU127" s="5">
        <f>' 4 - CLV Projection'!$D$5/12*AE68</f>
        <v>472.36111111111114</v>
      </c>
      <c r="AV127" s="5">
        <f>' 4 - CLV Projection'!$D$5/12*AF68</f>
        <v>472.36111111111114</v>
      </c>
      <c r="AW127" s="5">
        <f>' 4 - CLV Projection'!$D$5/12*AG68</f>
        <v>472.36111111111114</v>
      </c>
      <c r="AX127" s="5">
        <f>' 4 - CLV Projection'!$D$5/12*AH68</f>
        <v>472.36111111111114</v>
      </c>
      <c r="AY127" s="5">
        <f>' 4 - CLV Projection'!$D$5/12*AI68</f>
        <v>472.36111111111114</v>
      </c>
      <c r="AZ127" s="5">
        <f>' 4 - CLV Projection'!$D$5/12*AJ68</f>
        <v>472.36111111111114</v>
      </c>
      <c r="BA127" s="5">
        <f>' 4 - CLV Projection'!$D$5/12*AK68</f>
        <v>472.36111111111114</v>
      </c>
      <c r="BB127" s="5">
        <f>' 4 - CLV Projection'!$D$5/12*AL68</f>
        <v>472.36111111111114</v>
      </c>
      <c r="BC127" s="5">
        <f>' 4 - CLV Projection'!$D$5/12*AM68</f>
        <v>472.36111111111114</v>
      </c>
      <c r="BD127" s="5">
        <f>' 4 - CLV Projection'!$D$5/12*AN68</f>
        <v>472.36111111111114</v>
      </c>
      <c r="BE127" s="5">
        <f>' 4 - CLV Projection'!$D$5/12*AO68</f>
        <v>472.36111111111114</v>
      </c>
      <c r="BF127" s="5">
        <f>' 4 - CLV Projection'!$D$5/12*AP68</f>
        <v>472.36111111111114</v>
      </c>
      <c r="BG127" s="5">
        <f>' 4 - CLV Projection'!$D$5/12*AQ68</f>
        <v>472.36111111111114</v>
      </c>
      <c r="BH127" s="5">
        <f>' 4 - CLV Projection'!$D$5/12*AR68</f>
        <v>472.36111111111114</v>
      </c>
      <c r="BI127" s="5">
        <f>' 4 - CLV Projection'!$D$5/12*AS68</f>
        <v>472.36111111111114</v>
      </c>
      <c r="BJ127" s="5">
        <f>' 4 - CLV Projection'!$D$5/12*AT68</f>
        <v>472.36111111111114</v>
      </c>
    </row>
    <row r="128" spans="5:62" s="5" customFormat="1" hidden="1" x14ac:dyDescent="0.6">
      <c r="T128" s="5">
        <f>' 4 - CLV Projection'!$D$5/12*C68</f>
        <v>1495.8333333333333</v>
      </c>
      <c r="U128" s="5">
        <f>' 4 - CLV Projection'!$D$5/12*D68</f>
        <v>329.16666666666657</v>
      </c>
      <c r="V128" s="5">
        <f>' 4 - CLV Projection'!$D$5/12*E68</f>
        <v>379.16666666666663</v>
      </c>
      <c r="W128" s="5">
        <f>' 4 - CLV Projection'!$D$5/12*F68</f>
        <v>379.16666666666663</v>
      </c>
      <c r="X128" s="5">
        <f>' 4 - CLV Projection'!$D$5/12*G68</f>
        <v>379.16666666666663</v>
      </c>
      <c r="Y128" s="5">
        <f>' 4 - CLV Projection'!$D$5/12*H68</f>
        <v>1197.2222222222222</v>
      </c>
      <c r="Z128" s="5">
        <f>' 4 - CLV Projection'!$D$5/12*I68</f>
        <v>497.22222222222217</v>
      </c>
      <c r="AA128" s="5">
        <f>' 4 - CLV Projection'!$D$5/12*J68</f>
        <v>497.22222222222217</v>
      </c>
      <c r="AB128" s="5">
        <f>' 4 - CLV Projection'!$D$5/12*K68</f>
        <v>497.22222222222217</v>
      </c>
      <c r="AC128" s="5">
        <f>' 4 - CLV Projection'!$D$5/12*L68</f>
        <v>497.22222222222217</v>
      </c>
      <c r="AD128" s="5">
        <f>' 4 - CLV Projection'!$D$5/12*M68</f>
        <v>497.22222222222217</v>
      </c>
      <c r="AE128" s="5">
        <f>' 4 - CLV Projection'!$D$5/12*N68</f>
        <v>497.22222222222217</v>
      </c>
      <c r="AF128" s="5">
        <f>' 4 - CLV Projection'!$D$5/12*O68</f>
        <v>480.7638888888888</v>
      </c>
      <c r="AG128" s="5">
        <f>' 4 - CLV Projection'!$D$5/12*P68</f>
        <v>480.7638888888888</v>
      </c>
      <c r="AH128" s="5">
        <f>' 4 - CLV Projection'!$D$5/12*Q68</f>
        <v>478.2638888888888</v>
      </c>
      <c r="AI128" s="5">
        <f>' 4 - CLV Projection'!$D$5/12*R68</f>
        <v>478.2638888888888</v>
      </c>
      <c r="AJ128" s="5">
        <f>' 4 - CLV Projection'!$D$5/12*S68</f>
        <v>478.2638888888888</v>
      </c>
      <c r="AK128" s="5">
        <f>' 4 - CLV Projection'!$D$5/12*T68</f>
        <v>472.36111111111114</v>
      </c>
      <c r="AL128" s="5">
        <f>' 4 - CLV Projection'!$D$5/12*U68</f>
        <v>472.36111111111114</v>
      </c>
      <c r="AM128" s="5">
        <f>' 4 - CLV Projection'!$D$5/12*V68</f>
        <v>472.36111111111114</v>
      </c>
      <c r="AN128" s="5">
        <f>' 4 - CLV Projection'!$D$5/12*W68</f>
        <v>472.36111111111114</v>
      </c>
      <c r="AO128" s="5">
        <f>' 4 - CLV Projection'!$D$5/12*X68</f>
        <v>472.36111111111114</v>
      </c>
      <c r="AP128" s="5">
        <f>' 4 - CLV Projection'!$D$5/12*Y68</f>
        <v>472.36111111111114</v>
      </c>
      <c r="AQ128" s="5">
        <f>' 4 - CLV Projection'!$D$5/12*Z68</f>
        <v>472.36111111111114</v>
      </c>
      <c r="AR128" s="5">
        <f>' 4 - CLV Projection'!$D$5/12*AA68</f>
        <v>472.36111111111114</v>
      </c>
      <c r="AS128" s="5">
        <f>' 4 - CLV Projection'!$D$5/12*AB68</f>
        <v>472.36111111111114</v>
      </c>
      <c r="AT128" s="5">
        <f>' 4 - CLV Projection'!$D$5/12*AC68</f>
        <v>472.36111111111114</v>
      </c>
      <c r="AU128" s="5">
        <f>' 4 - CLV Projection'!$D$5/12*AD68</f>
        <v>472.36111111111114</v>
      </c>
      <c r="AV128" s="5">
        <f>' 4 - CLV Projection'!$D$5/12*AE68</f>
        <v>472.36111111111114</v>
      </c>
      <c r="AW128" s="5">
        <f>' 4 - CLV Projection'!$D$5/12*AF68</f>
        <v>472.36111111111114</v>
      </c>
      <c r="AX128" s="5">
        <f>' 4 - CLV Projection'!$D$5/12*AG68</f>
        <v>472.36111111111114</v>
      </c>
      <c r="AY128" s="5">
        <f>' 4 - CLV Projection'!$D$5/12*AH68</f>
        <v>472.36111111111114</v>
      </c>
      <c r="AZ128" s="5">
        <f>' 4 - CLV Projection'!$D$5/12*AI68</f>
        <v>472.36111111111114</v>
      </c>
      <c r="BA128" s="5">
        <f>' 4 - CLV Projection'!$D$5/12*AJ68</f>
        <v>472.36111111111114</v>
      </c>
      <c r="BB128" s="5">
        <f>' 4 - CLV Projection'!$D$5/12*AK68</f>
        <v>472.36111111111114</v>
      </c>
      <c r="BC128" s="5">
        <f>' 4 - CLV Projection'!$D$5/12*AL68</f>
        <v>472.36111111111114</v>
      </c>
      <c r="BD128" s="5">
        <f>' 4 - CLV Projection'!$D$5/12*AM68</f>
        <v>472.36111111111114</v>
      </c>
      <c r="BE128" s="5">
        <f>' 4 - CLV Projection'!$D$5/12*AN68</f>
        <v>472.36111111111114</v>
      </c>
      <c r="BF128" s="5">
        <f>' 4 - CLV Projection'!$D$5/12*AO68</f>
        <v>472.36111111111114</v>
      </c>
      <c r="BG128" s="5">
        <f>' 4 - CLV Projection'!$D$5/12*AP68</f>
        <v>472.36111111111114</v>
      </c>
      <c r="BH128" s="5">
        <f>' 4 - CLV Projection'!$D$5/12*AQ68</f>
        <v>472.36111111111114</v>
      </c>
      <c r="BI128" s="5">
        <f>' 4 - CLV Projection'!$D$5/12*AR68</f>
        <v>472.36111111111114</v>
      </c>
      <c r="BJ128" s="5">
        <f>' 4 - CLV Projection'!$D$5/12*AS68</f>
        <v>472.36111111111114</v>
      </c>
    </row>
    <row r="129" spans="21:62" s="5" customFormat="1" hidden="1" x14ac:dyDescent="0.6">
      <c r="U129" s="5">
        <f>' 4 - CLV Projection'!$D$5/12*C68</f>
        <v>1495.8333333333333</v>
      </c>
      <c r="V129" s="5">
        <f>' 4 - CLV Projection'!$D$5/12*D68</f>
        <v>329.16666666666657</v>
      </c>
      <c r="W129" s="5">
        <f>' 4 - CLV Projection'!$D$5/12*E68</f>
        <v>379.16666666666663</v>
      </c>
      <c r="X129" s="5">
        <f>' 4 - CLV Projection'!$D$5/12*F68</f>
        <v>379.16666666666663</v>
      </c>
      <c r="Y129" s="5">
        <f>' 4 - CLV Projection'!$D$5/12*G68</f>
        <v>379.16666666666663</v>
      </c>
      <c r="Z129" s="5">
        <f>' 4 - CLV Projection'!$D$5/12*H68</f>
        <v>1197.2222222222222</v>
      </c>
      <c r="AA129" s="5">
        <f>' 4 - CLV Projection'!$D$5/12*I68</f>
        <v>497.22222222222217</v>
      </c>
      <c r="AB129" s="5">
        <f>' 4 - CLV Projection'!$D$5/12*J68</f>
        <v>497.22222222222217</v>
      </c>
      <c r="AC129" s="5">
        <f>' 4 - CLV Projection'!$D$5/12*K68</f>
        <v>497.22222222222217</v>
      </c>
      <c r="AD129" s="5">
        <f>' 4 - CLV Projection'!$D$5/12*L68</f>
        <v>497.22222222222217</v>
      </c>
      <c r="AE129" s="5">
        <f>' 4 - CLV Projection'!$D$5/12*M68</f>
        <v>497.22222222222217</v>
      </c>
      <c r="AF129" s="5">
        <f>' 4 - CLV Projection'!$D$5/12*N68</f>
        <v>497.22222222222217</v>
      </c>
      <c r="AG129" s="5">
        <f>' 4 - CLV Projection'!$D$5/12*O68</f>
        <v>480.7638888888888</v>
      </c>
      <c r="AH129" s="5">
        <f>' 4 - CLV Projection'!$D$5/12*P68</f>
        <v>480.7638888888888</v>
      </c>
      <c r="AI129" s="5">
        <f>' 4 - CLV Projection'!$D$5/12*Q68</f>
        <v>478.2638888888888</v>
      </c>
      <c r="AJ129" s="5">
        <f>' 4 - CLV Projection'!$D$5/12*R68</f>
        <v>478.2638888888888</v>
      </c>
      <c r="AK129" s="5">
        <f>' 4 - CLV Projection'!$D$5/12*S68</f>
        <v>478.2638888888888</v>
      </c>
      <c r="AL129" s="5">
        <f>' 4 - CLV Projection'!$D$5/12*T68</f>
        <v>472.36111111111114</v>
      </c>
      <c r="AM129" s="5">
        <f>' 4 - CLV Projection'!$D$5/12*U68</f>
        <v>472.36111111111114</v>
      </c>
      <c r="AN129" s="5">
        <f>' 4 - CLV Projection'!$D$5/12*V68</f>
        <v>472.36111111111114</v>
      </c>
      <c r="AO129" s="5">
        <f>' 4 - CLV Projection'!$D$5/12*W68</f>
        <v>472.36111111111114</v>
      </c>
      <c r="AP129" s="5">
        <f>' 4 - CLV Projection'!$D$5/12*X68</f>
        <v>472.36111111111114</v>
      </c>
      <c r="AQ129" s="5">
        <f>' 4 - CLV Projection'!$D$5/12*Y68</f>
        <v>472.36111111111114</v>
      </c>
      <c r="AR129" s="5">
        <f>' 4 - CLV Projection'!$D$5/12*Z68</f>
        <v>472.36111111111114</v>
      </c>
      <c r="AS129" s="5">
        <f>' 4 - CLV Projection'!$D$5/12*AA68</f>
        <v>472.36111111111114</v>
      </c>
      <c r="AT129" s="5">
        <f>' 4 - CLV Projection'!$D$5/12*AB68</f>
        <v>472.36111111111114</v>
      </c>
      <c r="AU129" s="5">
        <f>' 4 - CLV Projection'!$D$5/12*AC68</f>
        <v>472.36111111111114</v>
      </c>
      <c r="AV129" s="5">
        <f>' 4 - CLV Projection'!$D$5/12*AD68</f>
        <v>472.36111111111114</v>
      </c>
      <c r="AW129" s="5">
        <f>' 4 - CLV Projection'!$D$5/12*AE68</f>
        <v>472.36111111111114</v>
      </c>
      <c r="AX129" s="5">
        <f>' 4 - CLV Projection'!$D$5/12*AF68</f>
        <v>472.36111111111114</v>
      </c>
      <c r="AY129" s="5">
        <f>' 4 - CLV Projection'!$D$5/12*AG68</f>
        <v>472.36111111111114</v>
      </c>
      <c r="AZ129" s="5">
        <f>' 4 - CLV Projection'!$D$5/12*AH68</f>
        <v>472.36111111111114</v>
      </c>
      <c r="BA129" s="5">
        <f>' 4 - CLV Projection'!$D$5/12*AI68</f>
        <v>472.36111111111114</v>
      </c>
      <c r="BB129" s="5">
        <f>' 4 - CLV Projection'!$D$5/12*AJ68</f>
        <v>472.36111111111114</v>
      </c>
      <c r="BC129" s="5">
        <f>' 4 - CLV Projection'!$D$5/12*AK68</f>
        <v>472.36111111111114</v>
      </c>
      <c r="BD129" s="5">
        <f>' 4 - CLV Projection'!$D$5/12*AL68</f>
        <v>472.36111111111114</v>
      </c>
      <c r="BE129" s="5">
        <f>' 4 - CLV Projection'!$D$5/12*AM68</f>
        <v>472.36111111111114</v>
      </c>
      <c r="BF129" s="5">
        <f>' 4 - CLV Projection'!$D$5/12*AN68</f>
        <v>472.36111111111114</v>
      </c>
      <c r="BG129" s="5">
        <f>' 4 - CLV Projection'!$D$5/12*AO68</f>
        <v>472.36111111111114</v>
      </c>
      <c r="BH129" s="5">
        <f>' 4 - CLV Projection'!$D$5/12*AP68</f>
        <v>472.36111111111114</v>
      </c>
      <c r="BI129" s="5">
        <f>' 4 - CLV Projection'!$D$5/12*AQ68</f>
        <v>472.36111111111114</v>
      </c>
      <c r="BJ129" s="5">
        <f>' 4 - CLV Projection'!$D$5/12*AR68</f>
        <v>472.36111111111114</v>
      </c>
    </row>
    <row r="130" spans="21:62" s="5" customFormat="1" hidden="1" x14ac:dyDescent="0.6">
      <c r="V130" s="5">
        <f>' 4 - CLV Projection'!$D$5/12*C68</f>
        <v>1495.8333333333333</v>
      </c>
      <c r="W130" s="5">
        <f>' 4 - CLV Projection'!$D$5/12*D68</f>
        <v>329.16666666666657</v>
      </c>
      <c r="X130" s="5">
        <f>' 4 - CLV Projection'!$D$5/12*E68</f>
        <v>379.16666666666663</v>
      </c>
      <c r="Y130" s="5">
        <f>' 4 - CLV Projection'!$D$5/12*F68</f>
        <v>379.16666666666663</v>
      </c>
      <c r="Z130" s="5">
        <f>' 4 - CLV Projection'!$D$5/12*G68</f>
        <v>379.16666666666663</v>
      </c>
      <c r="AA130" s="5">
        <f>' 4 - CLV Projection'!$D$5/12*H68</f>
        <v>1197.2222222222222</v>
      </c>
      <c r="AB130" s="5">
        <f>' 4 - CLV Projection'!$D$5/12*I68</f>
        <v>497.22222222222217</v>
      </c>
      <c r="AC130" s="5">
        <f>' 4 - CLV Projection'!$D$5/12*J68</f>
        <v>497.22222222222217</v>
      </c>
      <c r="AD130" s="5">
        <f>' 4 - CLV Projection'!$D$5/12*K68</f>
        <v>497.22222222222217</v>
      </c>
      <c r="AE130" s="5">
        <f>' 4 - CLV Projection'!$D$5/12*L68</f>
        <v>497.22222222222217</v>
      </c>
      <c r="AF130" s="5">
        <f>' 4 - CLV Projection'!$D$5/12*M68</f>
        <v>497.22222222222217</v>
      </c>
      <c r="AG130" s="5">
        <f>' 4 - CLV Projection'!$D$5/12*N68</f>
        <v>497.22222222222217</v>
      </c>
      <c r="AH130" s="5">
        <f>' 4 - CLV Projection'!$D$5/12*O68</f>
        <v>480.7638888888888</v>
      </c>
      <c r="AI130" s="5">
        <f>' 4 - CLV Projection'!$D$5/12*P68</f>
        <v>480.7638888888888</v>
      </c>
      <c r="AJ130" s="5">
        <f>' 4 - CLV Projection'!$D$5/12*Q68</f>
        <v>478.2638888888888</v>
      </c>
      <c r="AK130" s="5">
        <f>' 4 - CLV Projection'!$D$5/12*R68</f>
        <v>478.2638888888888</v>
      </c>
      <c r="AL130" s="5">
        <f>' 4 - CLV Projection'!$D$5/12*S68</f>
        <v>478.2638888888888</v>
      </c>
      <c r="AM130" s="5">
        <f>' 4 - CLV Projection'!$D$5/12*T68</f>
        <v>472.36111111111114</v>
      </c>
      <c r="AN130" s="5">
        <f>' 4 - CLV Projection'!$D$5/12*U68</f>
        <v>472.36111111111114</v>
      </c>
      <c r="AO130" s="5">
        <f>' 4 - CLV Projection'!$D$5/12*V68</f>
        <v>472.36111111111114</v>
      </c>
      <c r="AP130" s="5">
        <f>' 4 - CLV Projection'!$D$5/12*W68</f>
        <v>472.36111111111114</v>
      </c>
      <c r="AQ130" s="5">
        <f>' 4 - CLV Projection'!$D$5/12*X68</f>
        <v>472.36111111111114</v>
      </c>
      <c r="AR130" s="5">
        <f>' 4 - CLV Projection'!$D$5/12*Y68</f>
        <v>472.36111111111114</v>
      </c>
      <c r="AS130" s="5">
        <f>' 4 - CLV Projection'!$D$5/12*Z68</f>
        <v>472.36111111111114</v>
      </c>
      <c r="AT130" s="5">
        <f>' 4 - CLV Projection'!$D$5/12*AA68</f>
        <v>472.36111111111114</v>
      </c>
      <c r="AU130" s="5">
        <f>' 4 - CLV Projection'!$D$5/12*AB68</f>
        <v>472.36111111111114</v>
      </c>
      <c r="AV130" s="5">
        <f>' 4 - CLV Projection'!$D$5/12*AC68</f>
        <v>472.36111111111114</v>
      </c>
      <c r="AW130" s="5">
        <f>' 4 - CLV Projection'!$D$5/12*AD68</f>
        <v>472.36111111111114</v>
      </c>
      <c r="AX130" s="5">
        <f>' 4 - CLV Projection'!$D$5/12*AE68</f>
        <v>472.36111111111114</v>
      </c>
      <c r="AY130" s="5">
        <f>' 4 - CLV Projection'!$D$5/12*AF68</f>
        <v>472.36111111111114</v>
      </c>
      <c r="AZ130" s="5">
        <f>' 4 - CLV Projection'!$D$5/12*AG68</f>
        <v>472.36111111111114</v>
      </c>
      <c r="BA130" s="5">
        <f>' 4 - CLV Projection'!$D$5/12*AH68</f>
        <v>472.36111111111114</v>
      </c>
      <c r="BB130" s="5">
        <f>' 4 - CLV Projection'!$D$5/12*AI68</f>
        <v>472.36111111111114</v>
      </c>
      <c r="BC130" s="5">
        <f>' 4 - CLV Projection'!$D$5/12*AJ68</f>
        <v>472.36111111111114</v>
      </c>
      <c r="BD130" s="5">
        <f>' 4 - CLV Projection'!$D$5/12*AK68</f>
        <v>472.36111111111114</v>
      </c>
      <c r="BE130" s="5">
        <f>' 4 - CLV Projection'!$D$5/12*AL68</f>
        <v>472.36111111111114</v>
      </c>
      <c r="BF130" s="5">
        <f>' 4 - CLV Projection'!$D$5/12*AM68</f>
        <v>472.36111111111114</v>
      </c>
      <c r="BG130" s="5">
        <f>' 4 - CLV Projection'!$D$5/12*AN68</f>
        <v>472.36111111111114</v>
      </c>
      <c r="BH130" s="5">
        <f>' 4 - CLV Projection'!$D$5/12*AO68</f>
        <v>472.36111111111114</v>
      </c>
      <c r="BI130" s="5">
        <f>' 4 - CLV Projection'!$D$5/12*AP68</f>
        <v>472.36111111111114</v>
      </c>
      <c r="BJ130" s="5">
        <f>' 4 - CLV Projection'!$D$5/12*AQ68</f>
        <v>472.36111111111114</v>
      </c>
    </row>
    <row r="131" spans="21:62" s="5" customFormat="1" hidden="1" x14ac:dyDescent="0.6">
      <c r="W131" s="5">
        <f>' 4 - CLV Projection'!$D$5/12*C68</f>
        <v>1495.8333333333333</v>
      </c>
      <c r="X131" s="5">
        <f>' 4 - CLV Projection'!$D$5/12*D68</f>
        <v>329.16666666666657</v>
      </c>
      <c r="Y131" s="5">
        <f>' 4 - CLV Projection'!$D$5/12*E68</f>
        <v>379.16666666666663</v>
      </c>
      <c r="Z131" s="5">
        <f>' 4 - CLV Projection'!$D$5/12*F68</f>
        <v>379.16666666666663</v>
      </c>
      <c r="AA131" s="5">
        <f>' 4 - CLV Projection'!$D$5/12*G68</f>
        <v>379.16666666666663</v>
      </c>
      <c r="AB131" s="5">
        <f>' 4 - CLV Projection'!$D$5/12*H68</f>
        <v>1197.2222222222222</v>
      </c>
      <c r="AC131" s="5">
        <f>' 4 - CLV Projection'!$D$5/12*I68</f>
        <v>497.22222222222217</v>
      </c>
      <c r="AD131" s="5">
        <f>' 4 - CLV Projection'!$D$5/12*J68</f>
        <v>497.22222222222217</v>
      </c>
      <c r="AE131" s="5">
        <f>' 4 - CLV Projection'!$D$5/12*K68</f>
        <v>497.22222222222217</v>
      </c>
      <c r="AF131" s="5">
        <f>' 4 - CLV Projection'!$D$5/12*L68</f>
        <v>497.22222222222217</v>
      </c>
      <c r="AG131" s="5">
        <f>' 4 - CLV Projection'!$D$5/12*M68</f>
        <v>497.22222222222217</v>
      </c>
      <c r="AH131" s="5">
        <f>' 4 - CLV Projection'!$D$5/12*N68</f>
        <v>497.22222222222217</v>
      </c>
      <c r="AI131" s="5">
        <f>' 4 - CLV Projection'!$D$5/12*O68</f>
        <v>480.7638888888888</v>
      </c>
      <c r="AJ131" s="5">
        <f>' 4 - CLV Projection'!$D$5/12*P68</f>
        <v>480.7638888888888</v>
      </c>
      <c r="AK131" s="5">
        <f>' 4 - CLV Projection'!$D$5/12*Q68</f>
        <v>478.2638888888888</v>
      </c>
      <c r="AL131" s="5">
        <f>' 4 - CLV Projection'!$D$5/12*R68</f>
        <v>478.2638888888888</v>
      </c>
      <c r="AM131" s="5">
        <f>' 4 - CLV Projection'!$D$5/12*S68</f>
        <v>478.2638888888888</v>
      </c>
      <c r="AN131" s="5">
        <f>' 4 - CLV Projection'!$D$5/12*T68</f>
        <v>472.36111111111114</v>
      </c>
      <c r="AO131" s="5">
        <f>' 4 - CLV Projection'!$D$5/12*U68</f>
        <v>472.36111111111114</v>
      </c>
      <c r="AP131" s="5">
        <f>' 4 - CLV Projection'!$D$5/12*V68</f>
        <v>472.36111111111114</v>
      </c>
      <c r="AQ131" s="5">
        <f>' 4 - CLV Projection'!$D$5/12*W68</f>
        <v>472.36111111111114</v>
      </c>
      <c r="AR131" s="5">
        <f>' 4 - CLV Projection'!$D$5/12*X68</f>
        <v>472.36111111111114</v>
      </c>
      <c r="AS131" s="5">
        <f>' 4 - CLV Projection'!$D$5/12*Y68</f>
        <v>472.36111111111114</v>
      </c>
      <c r="AT131" s="5">
        <f>' 4 - CLV Projection'!$D$5/12*Z68</f>
        <v>472.36111111111114</v>
      </c>
      <c r="AU131" s="5">
        <f>' 4 - CLV Projection'!$D$5/12*AA68</f>
        <v>472.36111111111114</v>
      </c>
      <c r="AV131" s="5">
        <f>' 4 - CLV Projection'!$D$5/12*AB68</f>
        <v>472.36111111111114</v>
      </c>
      <c r="AW131" s="5">
        <f>' 4 - CLV Projection'!$D$5/12*AC68</f>
        <v>472.36111111111114</v>
      </c>
      <c r="AX131" s="5">
        <f>' 4 - CLV Projection'!$D$5/12*AD68</f>
        <v>472.36111111111114</v>
      </c>
      <c r="AY131" s="5">
        <f>' 4 - CLV Projection'!$D$5/12*AE68</f>
        <v>472.36111111111114</v>
      </c>
      <c r="AZ131" s="5">
        <f>' 4 - CLV Projection'!$D$5/12*AF68</f>
        <v>472.36111111111114</v>
      </c>
      <c r="BA131" s="5">
        <f>' 4 - CLV Projection'!$D$5/12*AG68</f>
        <v>472.36111111111114</v>
      </c>
      <c r="BB131" s="5">
        <f>' 4 - CLV Projection'!$D$5/12*AH68</f>
        <v>472.36111111111114</v>
      </c>
      <c r="BC131" s="5">
        <f>' 4 - CLV Projection'!$D$5/12*AI68</f>
        <v>472.36111111111114</v>
      </c>
      <c r="BD131" s="5">
        <f>' 4 - CLV Projection'!$D$5/12*AJ68</f>
        <v>472.36111111111114</v>
      </c>
      <c r="BE131" s="5">
        <f>' 4 - CLV Projection'!$D$5/12*AK68</f>
        <v>472.36111111111114</v>
      </c>
      <c r="BF131" s="5">
        <f>' 4 - CLV Projection'!$D$5/12*AL68</f>
        <v>472.36111111111114</v>
      </c>
      <c r="BG131" s="5">
        <f>' 4 - CLV Projection'!$D$5/12*AM68</f>
        <v>472.36111111111114</v>
      </c>
      <c r="BH131" s="5">
        <f>' 4 - CLV Projection'!$D$5/12*AN68</f>
        <v>472.36111111111114</v>
      </c>
      <c r="BI131" s="5">
        <f>' 4 - CLV Projection'!$D$5/12*AO68</f>
        <v>472.36111111111114</v>
      </c>
      <c r="BJ131" s="5">
        <f>' 4 - CLV Projection'!$D$5/12*AP68</f>
        <v>472.36111111111114</v>
      </c>
    </row>
    <row r="132" spans="21:62" s="5" customFormat="1" hidden="1" x14ac:dyDescent="0.6">
      <c r="X132" s="5">
        <f>' 4 - CLV Projection'!$D$5/12*C68</f>
        <v>1495.8333333333333</v>
      </c>
      <c r="Y132" s="5">
        <f>' 4 - CLV Projection'!$D$5/12*D68</f>
        <v>329.16666666666657</v>
      </c>
      <c r="Z132" s="5">
        <f>' 4 - CLV Projection'!$D$5/12*E68</f>
        <v>379.16666666666663</v>
      </c>
      <c r="AA132" s="5">
        <f>' 4 - CLV Projection'!$D$5/12*F68</f>
        <v>379.16666666666663</v>
      </c>
      <c r="AB132" s="5">
        <f>' 4 - CLV Projection'!$D$5/12*G68</f>
        <v>379.16666666666663</v>
      </c>
      <c r="AC132" s="5">
        <f>' 4 - CLV Projection'!$D$5/12*H68</f>
        <v>1197.2222222222222</v>
      </c>
      <c r="AD132" s="5">
        <f>' 4 - CLV Projection'!$D$5/12*I68</f>
        <v>497.22222222222217</v>
      </c>
      <c r="AE132" s="5">
        <f>' 4 - CLV Projection'!$D$5/12*J68</f>
        <v>497.22222222222217</v>
      </c>
      <c r="AF132" s="5">
        <f>' 4 - CLV Projection'!$D$5/12*K68</f>
        <v>497.22222222222217</v>
      </c>
      <c r="AG132" s="5">
        <f>' 4 - CLV Projection'!$D$5/12*L68</f>
        <v>497.22222222222217</v>
      </c>
      <c r="AH132" s="5">
        <f>' 4 - CLV Projection'!$D$5/12*M68</f>
        <v>497.22222222222217</v>
      </c>
      <c r="AI132" s="5">
        <f>' 4 - CLV Projection'!$D$5/12*N68</f>
        <v>497.22222222222217</v>
      </c>
      <c r="AJ132" s="5">
        <f>' 4 - CLV Projection'!$D$5/12*O68</f>
        <v>480.7638888888888</v>
      </c>
      <c r="AK132" s="5">
        <f>' 4 - CLV Projection'!$D$5/12*P68</f>
        <v>480.7638888888888</v>
      </c>
      <c r="AL132" s="5">
        <f>' 4 - CLV Projection'!$D$5/12*Q68</f>
        <v>478.2638888888888</v>
      </c>
      <c r="AM132" s="5">
        <f>' 4 - CLV Projection'!$D$5/12*R68</f>
        <v>478.2638888888888</v>
      </c>
      <c r="AN132" s="5">
        <f>' 4 - CLV Projection'!$D$5/12*S68</f>
        <v>478.2638888888888</v>
      </c>
      <c r="AO132" s="5">
        <f>' 4 - CLV Projection'!$D$5/12*T68</f>
        <v>472.36111111111114</v>
      </c>
      <c r="AP132" s="5">
        <f>' 4 - CLV Projection'!$D$5/12*U68</f>
        <v>472.36111111111114</v>
      </c>
      <c r="AQ132" s="5">
        <f>' 4 - CLV Projection'!$D$5/12*V68</f>
        <v>472.36111111111114</v>
      </c>
      <c r="AR132" s="5">
        <f>' 4 - CLV Projection'!$D$5/12*W68</f>
        <v>472.36111111111114</v>
      </c>
      <c r="AS132" s="5">
        <f>' 4 - CLV Projection'!$D$5/12*X68</f>
        <v>472.36111111111114</v>
      </c>
      <c r="AT132" s="5">
        <f>' 4 - CLV Projection'!$D$5/12*Y68</f>
        <v>472.36111111111114</v>
      </c>
      <c r="AU132" s="5">
        <f>' 4 - CLV Projection'!$D$5/12*Z68</f>
        <v>472.36111111111114</v>
      </c>
      <c r="AV132" s="5">
        <f>' 4 - CLV Projection'!$D$5/12*AA68</f>
        <v>472.36111111111114</v>
      </c>
      <c r="AW132" s="5">
        <f>' 4 - CLV Projection'!$D$5/12*AB68</f>
        <v>472.36111111111114</v>
      </c>
      <c r="AX132" s="5">
        <f>' 4 - CLV Projection'!$D$5/12*AC68</f>
        <v>472.36111111111114</v>
      </c>
      <c r="AY132" s="5">
        <f>' 4 - CLV Projection'!$D$5/12*AD68</f>
        <v>472.36111111111114</v>
      </c>
      <c r="AZ132" s="5">
        <f>' 4 - CLV Projection'!$D$5/12*AE68</f>
        <v>472.36111111111114</v>
      </c>
      <c r="BA132" s="5">
        <f>' 4 - CLV Projection'!$D$5/12*AF68</f>
        <v>472.36111111111114</v>
      </c>
      <c r="BB132" s="5">
        <f>' 4 - CLV Projection'!$D$5/12*AG68</f>
        <v>472.36111111111114</v>
      </c>
      <c r="BC132" s="5">
        <f>' 4 - CLV Projection'!$D$5/12*AH68</f>
        <v>472.36111111111114</v>
      </c>
      <c r="BD132" s="5">
        <f>' 4 - CLV Projection'!$D$5/12*AI68</f>
        <v>472.36111111111114</v>
      </c>
      <c r="BE132" s="5">
        <f>' 4 - CLV Projection'!$D$5/12*AJ68</f>
        <v>472.36111111111114</v>
      </c>
      <c r="BF132" s="5">
        <f>' 4 - CLV Projection'!$D$5/12*AK68</f>
        <v>472.36111111111114</v>
      </c>
      <c r="BG132" s="5">
        <f>' 4 - CLV Projection'!$D$5/12*AL68</f>
        <v>472.36111111111114</v>
      </c>
      <c r="BH132" s="5">
        <f>' 4 - CLV Projection'!$D$5/12*AM68</f>
        <v>472.36111111111114</v>
      </c>
      <c r="BI132" s="5">
        <f>' 4 - CLV Projection'!$D$5/12*AN68</f>
        <v>472.36111111111114</v>
      </c>
      <c r="BJ132" s="5">
        <f>' 4 - CLV Projection'!$D$5/12*AO68</f>
        <v>472.36111111111114</v>
      </c>
    </row>
    <row r="133" spans="21:62" s="5" customFormat="1" hidden="1" x14ac:dyDescent="0.6">
      <c r="Y133" s="5">
        <f>' 4 - CLV Projection'!$D$5/12*C68</f>
        <v>1495.8333333333333</v>
      </c>
      <c r="Z133" s="5">
        <f>' 4 - CLV Projection'!$D$5/12*D68</f>
        <v>329.16666666666657</v>
      </c>
      <c r="AA133" s="5">
        <f>' 4 - CLV Projection'!$D$5/12*E68</f>
        <v>379.16666666666663</v>
      </c>
      <c r="AB133" s="5">
        <f>' 4 - CLV Projection'!$D$5/12*F68</f>
        <v>379.16666666666663</v>
      </c>
      <c r="AC133" s="5">
        <f>' 4 - CLV Projection'!$D$5/12*G68</f>
        <v>379.16666666666663</v>
      </c>
      <c r="AD133" s="5">
        <f>' 4 - CLV Projection'!$D$5/12*H68</f>
        <v>1197.2222222222222</v>
      </c>
      <c r="AE133" s="5">
        <f>' 4 - CLV Projection'!$D$5/12*I68</f>
        <v>497.22222222222217</v>
      </c>
      <c r="AF133" s="5">
        <f>' 4 - CLV Projection'!$D$5/12*J68</f>
        <v>497.22222222222217</v>
      </c>
      <c r="AG133" s="5">
        <f>' 4 - CLV Projection'!$D$5/12*K68</f>
        <v>497.22222222222217</v>
      </c>
      <c r="AH133" s="5">
        <f>' 4 - CLV Projection'!$D$5/12*L68</f>
        <v>497.22222222222217</v>
      </c>
      <c r="AI133" s="5">
        <f>' 4 - CLV Projection'!$D$5/12*M68</f>
        <v>497.22222222222217</v>
      </c>
      <c r="AJ133" s="5">
        <f>' 4 - CLV Projection'!$D$5/12*N68</f>
        <v>497.22222222222217</v>
      </c>
      <c r="AK133" s="5">
        <f>' 4 - CLV Projection'!$D$5/12*O68</f>
        <v>480.7638888888888</v>
      </c>
      <c r="AL133" s="5">
        <f>' 4 - CLV Projection'!$D$5/12*P68</f>
        <v>480.7638888888888</v>
      </c>
      <c r="AM133" s="5">
        <f>' 4 - CLV Projection'!$D$5/12*Q68</f>
        <v>478.2638888888888</v>
      </c>
      <c r="AN133" s="5">
        <f>' 4 - CLV Projection'!$D$5/12*R68</f>
        <v>478.2638888888888</v>
      </c>
      <c r="AO133" s="5">
        <f>' 4 - CLV Projection'!$D$5/12*S68</f>
        <v>478.2638888888888</v>
      </c>
      <c r="AP133" s="5">
        <f>' 4 - CLV Projection'!$D$5/12*T68</f>
        <v>472.36111111111114</v>
      </c>
      <c r="AQ133" s="5">
        <f>' 4 - CLV Projection'!$D$5/12*U68</f>
        <v>472.36111111111114</v>
      </c>
      <c r="AR133" s="5">
        <f>' 4 - CLV Projection'!$D$5/12*V68</f>
        <v>472.36111111111114</v>
      </c>
      <c r="AS133" s="5">
        <f>' 4 - CLV Projection'!$D$5/12*W68</f>
        <v>472.36111111111114</v>
      </c>
      <c r="AT133" s="5">
        <f>' 4 - CLV Projection'!$D$5/12*X68</f>
        <v>472.36111111111114</v>
      </c>
      <c r="AU133" s="5">
        <f>' 4 - CLV Projection'!$D$5/12*Y68</f>
        <v>472.36111111111114</v>
      </c>
      <c r="AV133" s="5">
        <f>' 4 - CLV Projection'!$D$5/12*Z68</f>
        <v>472.36111111111114</v>
      </c>
      <c r="AW133" s="5">
        <f>' 4 - CLV Projection'!$D$5/12*AA68</f>
        <v>472.36111111111114</v>
      </c>
      <c r="AX133" s="5">
        <f>' 4 - CLV Projection'!$D$5/12*AB68</f>
        <v>472.36111111111114</v>
      </c>
      <c r="AY133" s="5">
        <f>' 4 - CLV Projection'!$D$5/12*AC68</f>
        <v>472.36111111111114</v>
      </c>
      <c r="AZ133" s="5">
        <f>' 4 - CLV Projection'!$D$5/12*AD68</f>
        <v>472.36111111111114</v>
      </c>
      <c r="BA133" s="5">
        <f>' 4 - CLV Projection'!$D$5/12*AE68</f>
        <v>472.36111111111114</v>
      </c>
      <c r="BB133" s="5">
        <f>' 4 - CLV Projection'!$D$5/12*AF68</f>
        <v>472.36111111111114</v>
      </c>
      <c r="BC133" s="5">
        <f>' 4 - CLV Projection'!$D$5/12*AG68</f>
        <v>472.36111111111114</v>
      </c>
      <c r="BD133" s="5">
        <f>' 4 - CLV Projection'!$D$5/12*AH68</f>
        <v>472.36111111111114</v>
      </c>
      <c r="BE133" s="5">
        <f>' 4 - CLV Projection'!$D$5/12*AI68</f>
        <v>472.36111111111114</v>
      </c>
      <c r="BF133" s="5">
        <f>' 4 - CLV Projection'!$D$5/12*AJ68</f>
        <v>472.36111111111114</v>
      </c>
      <c r="BG133" s="5">
        <f>' 4 - CLV Projection'!$D$5/12*AK68</f>
        <v>472.36111111111114</v>
      </c>
      <c r="BH133" s="5">
        <f>' 4 - CLV Projection'!$D$5/12*AL68</f>
        <v>472.36111111111114</v>
      </c>
      <c r="BI133" s="5">
        <f>' 4 - CLV Projection'!$D$5/12*AM68</f>
        <v>472.36111111111114</v>
      </c>
      <c r="BJ133" s="5">
        <f>' 4 - CLV Projection'!$D$5/12*AN68</f>
        <v>472.36111111111114</v>
      </c>
    </row>
    <row r="134" spans="21:62" s="5" customFormat="1" hidden="1" x14ac:dyDescent="0.6">
      <c r="Z134" s="5">
        <f>' 4 - CLV Projection'!$D$5/12*C68</f>
        <v>1495.8333333333333</v>
      </c>
      <c r="AA134" s="5">
        <f>' 4 - CLV Projection'!$D$5/12*D68</f>
        <v>329.16666666666657</v>
      </c>
      <c r="AB134" s="5">
        <f>' 4 - CLV Projection'!$D$5/12*E68</f>
        <v>379.16666666666663</v>
      </c>
      <c r="AC134" s="5">
        <f>' 4 - CLV Projection'!$D$5/12*F68</f>
        <v>379.16666666666663</v>
      </c>
      <c r="AD134" s="5">
        <f>' 4 - CLV Projection'!$D$5/12*G68</f>
        <v>379.16666666666663</v>
      </c>
      <c r="AE134" s="5">
        <f>' 4 - CLV Projection'!$D$5/12*H68</f>
        <v>1197.2222222222222</v>
      </c>
      <c r="AF134" s="5">
        <f>' 4 - CLV Projection'!$D$5/12*I68</f>
        <v>497.22222222222217</v>
      </c>
      <c r="AG134" s="5">
        <f>' 4 - CLV Projection'!$D$5/12*J68</f>
        <v>497.22222222222217</v>
      </c>
      <c r="AH134" s="5">
        <f>' 4 - CLV Projection'!$D$5/12*K68</f>
        <v>497.22222222222217</v>
      </c>
      <c r="AI134" s="5">
        <f>' 4 - CLV Projection'!$D$5/12*L68</f>
        <v>497.22222222222217</v>
      </c>
      <c r="AJ134" s="5">
        <f>' 4 - CLV Projection'!$D$5/12*M68</f>
        <v>497.22222222222217</v>
      </c>
      <c r="AK134" s="5">
        <f>' 4 - CLV Projection'!$D$5/12*N68</f>
        <v>497.22222222222217</v>
      </c>
      <c r="AL134" s="5">
        <f>' 4 - CLV Projection'!$D$5/12*O68</f>
        <v>480.7638888888888</v>
      </c>
      <c r="AM134" s="5">
        <f>' 4 - CLV Projection'!$D$5/12*P68</f>
        <v>480.7638888888888</v>
      </c>
      <c r="AN134" s="5">
        <f>' 4 - CLV Projection'!$D$5/12*Q68</f>
        <v>478.2638888888888</v>
      </c>
      <c r="AO134" s="5">
        <f>' 4 - CLV Projection'!$D$5/12*R68</f>
        <v>478.2638888888888</v>
      </c>
      <c r="AP134" s="5">
        <f>' 4 - CLV Projection'!$D$5/12*S68</f>
        <v>478.2638888888888</v>
      </c>
      <c r="AQ134" s="5">
        <f>' 4 - CLV Projection'!$D$5/12*T68</f>
        <v>472.36111111111114</v>
      </c>
      <c r="AR134" s="5">
        <f>' 4 - CLV Projection'!$D$5/12*U68</f>
        <v>472.36111111111114</v>
      </c>
      <c r="AS134" s="5">
        <f>' 4 - CLV Projection'!$D$5/12*V68</f>
        <v>472.36111111111114</v>
      </c>
      <c r="AT134" s="5">
        <f>' 4 - CLV Projection'!$D$5/12*W68</f>
        <v>472.36111111111114</v>
      </c>
      <c r="AU134" s="5">
        <f>' 4 - CLV Projection'!$D$5/12*X68</f>
        <v>472.36111111111114</v>
      </c>
      <c r="AV134" s="5">
        <f>' 4 - CLV Projection'!$D$5/12*Y68</f>
        <v>472.36111111111114</v>
      </c>
      <c r="AW134" s="5">
        <f>' 4 - CLV Projection'!$D$5/12*Z68</f>
        <v>472.36111111111114</v>
      </c>
      <c r="AX134" s="5">
        <f>' 4 - CLV Projection'!$D$5/12*AA68</f>
        <v>472.36111111111114</v>
      </c>
      <c r="AY134" s="5">
        <f>' 4 - CLV Projection'!$D$5/12*AB68</f>
        <v>472.36111111111114</v>
      </c>
      <c r="AZ134" s="5">
        <f>' 4 - CLV Projection'!$D$5/12*AC68</f>
        <v>472.36111111111114</v>
      </c>
      <c r="BA134" s="5">
        <f>' 4 - CLV Projection'!$D$5/12*AD68</f>
        <v>472.36111111111114</v>
      </c>
      <c r="BB134" s="5">
        <f>' 4 - CLV Projection'!$D$5/12*AE68</f>
        <v>472.36111111111114</v>
      </c>
      <c r="BC134" s="5">
        <f>' 4 - CLV Projection'!$D$5/12*AF68</f>
        <v>472.36111111111114</v>
      </c>
      <c r="BD134" s="5">
        <f>' 4 - CLV Projection'!$D$5/12*AG68</f>
        <v>472.36111111111114</v>
      </c>
      <c r="BE134" s="5">
        <f>' 4 - CLV Projection'!$D$5/12*AH68</f>
        <v>472.36111111111114</v>
      </c>
      <c r="BF134" s="5">
        <f>' 4 - CLV Projection'!$D$5/12*AI68</f>
        <v>472.36111111111114</v>
      </c>
      <c r="BG134" s="5">
        <f>' 4 - CLV Projection'!$D$5/12*AJ68</f>
        <v>472.36111111111114</v>
      </c>
      <c r="BH134" s="5">
        <f>' 4 - CLV Projection'!$D$5/12*AK68</f>
        <v>472.36111111111114</v>
      </c>
      <c r="BI134" s="5">
        <f>' 4 - CLV Projection'!$D$5/12*AL68</f>
        <v>472.36111111111114</v>
      </c>
      <c r="BJ134" s="5">
        <f>' 4 - CLV Projection'!$D$5/12*AM68</f>
        <v>472.36111111111114</v>
      </c>
    </row>
    <row r="135" spans="21:62" s="5" customFormat="1" hidden="1" x14ac:dyDescent="0.6">
      <c r="AA135" s="5">
        <f>' 4 - CLV Projection'!$E$5/12*C68</f>
        <v>1869.7916666666667</v>
      </c>
      <c r="AB135" s="5">
        <f>' 4 - CLV Projection'!$E$5/12*D68</f>
        <v>411.45833333333326</v>
      </c>
      <c r="AC135" s="5">
        <f>' 4 - CLV Projection'!$E$5/12*E68</f>
        <v>473.95833333333337</v>
      </c>
      <c r="AD135" s="5">
        <f>' 4 - CLV Projection'!$E$5/12*F68</f>
        <v>473.95833333333337</v>
      </c>
      <c r="AE135" s="5">
        <f>' 4 - CLV Projection'!$E$5/12*G68</f>
        <v>473.95833333333337</v>
      </c>
      <c r="AF135" s="5">
        <f>' 4 - CLV Projection'!$E$5/12*H68</f>
        <v>1496.5277777777781</v>
      </c>
      <c r="AG135" s="5">
        <f>' 4 - CLV Projection'!$E$5/12*I68</f>
        <v>621.52777777777771</v>
      </c>
      <c r="AH135" s="5">
        <f>' 4 - CLV Projection'!$E$5/12*J68</f>
        <v>621.52777777777771</v>
      </c>
      <c r="AI135" s="5">
        <f>' 4 - CLV Projection'!$E$5/12*K68</f>
        <v>621.52777777777771</v>
      </c>
      <c r="AJ135" s="5">
        <f>' 4 - CLV Projection'!$E$5/12*L68</f>
        <v>621.52777777777771</v>
      </c>
      <c r="AK135" s="5">
        <f>' 4 - CLV Projection'!$E$5/12*M68</f>
        <v>621.52777777777771</v>
      </c>
      <c r="AL135" s="5">
        <f>' 4 - CLV Projection'!$E$5/12*N68</f>
        <v>621.52777777777771</v>
      </c>
      <c r="AM135" s="5">
        <f>' 4 - CLV Projection'!$E$5/12*O68</f>
        <v>600.95486111111109</v>
      </c>
      <c r="AN135" s="5">
        <f>' 4 - CLV Projection'!$E$5/12*P68</f>
        <v>600.95486111111109</v>
      </c>
      <c r="AO135" s="5">
        <f>' 4 - CLV Projection'!$E$5/12*Q68</f>
        <v>597.82986111111109</v>
      </c>
      <c r="AP135" s="5">
        <f>' 4 - CLV Projection'!$E$5/12*R68</f>
        <v>597.82986111111109</v>
      </c>
      <c r="AQ135" s="5">
        <f>' 4 - CLV Projection'!$E$5/12*S68</f>
        <v>597.82986111111109</v>
      </c>
      <c r="AR135" s="5">
        <f>' 4 - CLV Projection'!$E$5/12*T68</f>
        <v>590.45138888888903</v>
      </c>
      <c r="AS135" s="5">
        <f>' 4 - CLV Projection'!$E$5/12*U68</f>
        <v>590.45138888888903</v>
      </c>
      <c r="AT135" s="5">
        <f>' 4 - CLV Projection'!$E$5/12*V68</f>
        <v>590.45138888888903</v>
      </c>
      <c r="AU135" s="5">
        <f>' 4 - CLV Projection'!$E$5/12*W68</f>
        <v>590.45138888888903</v>
      </c>
      <c r="AV135" s="5">
        <f>' 4 - CLV Projection'!$E$5/12*X68</f>
        <v>590.45138888888903</v>
      </c>
      <c r="AW135" s="5">
        <f>' 4 - CLV Projection'!$E$5/12*Y68</f>
        <v>590.45138888888903</v>
      </c>
      <c r="AX135" s="5">
        <f>' 4 - CLV Projection'!$E$5/12*Z68</f>
        <v>590.45138888888903</v>
      </c>
      <c r="AY135" s="5">
        <f>' 4 - CLV Projection'!$E$5/12*AA68</f>
        <v>590.45138888888903</v>
      </c>
      <c r="AZ135" s="5">
        <f>' 4 - CLV Projection'!$E$5/12*AB68</f>
        <v>590.45138888888903</v>
      </c>
      <c r="BA135" s="5">
        <f>' 4 - CLV Projection'!$E$5/12*AC68</f>
        <v>590.45138888888903</v>
      </c>
      <c r="BB135" s="5">
        <f>' 4 - CLV Projection'!$E$5/12*AD68</f>
        <v>590.45138888888903</v>
      </c>
      <c r="BC135" s="5">
        <f>' 4 - CLV Projection'!$E$5/12*AE68</f>
        <v>590.45138888888903</v>
      </c>
      <c r="BD135" s="5">
        <f>' 4 - CLV Projection'!$E$5/12*AF68</f>
        <v>590.45138888888903</v>
      </c>
      <c r="BE135" s="5">
        <f>' 4 - CLV Projection'!$E$5/12*AG68</f>
        <v>590.45138888888903</v>
      </c>
      <c r="BF135" s="5">
        <f>' 4 - CLV Projection'!$E$5/12*AH68</f>
        <v>590.45138888888903</v>
      </c>
      <c r="BG135" s="5">
        <f>' 4 - CLV Projection'!$E$5/12*AI68</f>
        <v>590.45138888888903</v>
      </c>
      <c r="BH135" s="5">
        <f>' 4 - CLV Projection'!$E$5/12*AJ68</f>
        <v>590.45138888888903</v>
      </c>
      <c r="BI135" s="5">
        <f>' 4 - CLV Projection'!$E$5/12*AK68</f>
        <v>590.45138888888903</v>
      </c>
      <c r="BJ135" s="5">
        <f>' 4 - CLV Projection'!$E$5/12*AL68</f>
        <v>590.45138888888903</v>
      </c>
    </row>
    <row r="136" spans="21:62" s="5" customFormat="1" hidden="1" x14ac:dyDescent="0.6">
      <c r="AB136" s="5">
        <f>' 4 - CLV Projection'!$E$5/12*C68</f>
        <v>1869.7916666666667</v>
      </c>
      <c r="AC136" s="5">
        <f>' 4 - CLV Projection'!$E$5/12*D68</f>
        <v>411.45833333333326</v>
      </c>
      <c r="AD136" s="5">
        <f>' 4 - CLV Projection'!$E$5/12*E68</f>
        <v>473.95833333333337</v>
      </c>
      <c r="AE136" s="5">
        <f>' 4 - CLV Projection'!$E$5/12*F68</f>
        <v>473.95833333333337</v>
      </c>
      <c r="AF136" s="5">
        <f>' 4 - CLV Projection'!$E$5/12*G68</f>
        <v>473.95833333333337</v>
      </c>
      <c r="AG136" s="5">
        <f>' 4 - CLV Projection'!$E$5/12*H68</f>
        <v>1496.5277777777781</v>
      </c>
      <c r="AH136" s="5">
        <f>' 4 - CLV Projection'!$E$5/12*I68</f>
        <v>621.52777777777771</v>
      </c>
      <c r="AI136" s="5">
        <f>' 4 - CLV Projection'!$E$5/12*J68</f>
        <v>621.52777777777771</v>
      </c>
      <c r="AJ136" s="5">
        <f>' 4 - CLV Projection'!$E$5/12*K68</f>
        <v>621.52777777777771</v>
      </c>
      <c r="AK136" s="5">
        <f>' 4 - CLV Projection'!$E$5/12*L68</f>
        <v>621.52777777777771</v>
      </c>
      <c r="AL136" s="5">
        <f>' 4 - CLV Projection'!$E$5/12*M68</f>
        <v>621.52777777777771</v>
      </c>
      <c r="AM136" s="5">
        <f>' 4 - CLV Projection'!$E$5/12*N68</f>
        <v>621.52777777777771</v>
      </c>
      <c r="AN136" s="5">
        <f>' 4 - CLV Projection'!$E$5/12*O68</f>
        <v>600.95486111111109</v>
      </c>
      <c r="AO136" s="5">
        <f>' 4 - CLV Projection'!$E$5/12*P68</f>
        <v>600.95486111111109</v>
      </c>
      <c r="AP136" s="5">
        <f>' 4 - CLV Projection'!$E$5/12*Q68</f>
        <v>597.82986111111109</v>
      </c>
      <c r="AQ136" s="5">
        <f>' 4 - CLV Projection'!$E$5/12*R68</f>
        <v>597.82986111111109</v>
      </c>
      <c r="AR136" s="5">
        <f>' 4 - CLV Projection'!$E$5/12*S68</f>
        <v>597.82986111111109</v>
      </c>
      <c r="AS136" s="5">
        <f>' 4 - CLV Projection'!$E$5/12*T68</f>
        <v>590.45138888888903</v>
      </c>
      <c r="AT136" s="5">
        <f>' 4 - CLV Projection'!$E$5/12*U68</f>
        <v>590.45138888888903</v>
      </c>
      <c r="AU136" s="5">
        <f>' 4 - CLV Projection'!$E$5/12*V68</f>
        <v>590.45138888888903</v>
      </c>
      <c r="AV136" s="5">
        <f>' 4 - CLV Projection'!$E$5/12*W68</f>
        <v>590.45138888888903</v>
      </c>
      <c r="AW136" s="5">
        <f>' 4 - CLV Projection'!$E$5/12*X68</f>
        <v>590.45138888888903</v>
      </c>
      <c r="AX136" s="5">
        <f>' 4 - CLV Projection'!$E$5/12*Y68</f>
        <v>590.45138888888903</v>
      </c>
      <c r="AY136" s="5">
        <f>' 4 - CLV Projection'!$E$5/12*Z68</f>
        <v>590.45138888888903</v>
      </c>
      <c r="AZ136" s="5">
        <f>' 4 - CLV Projection'!$E$5/12*AA68</f>
        <v>590.45138888888903</v>
      </c>
      <c r="BA136" s="5">
        <f>' 4 - CLV Projection'!$E$5/12*AB68</f>
        <v>590.45138888888903</v>
      </c>
      <c r="BB136" s="5">
        <f>' 4 - CLV Projection'!$E$5/12*AC68</f>
        <v>590.45138888888903</v>
      </c>
      <c r="BC136" s="5">
        <f>' 4 - CLV Projection'!$E$5/12*AD68</f>
        <v>590.45138888888903</v>
      </c>
      <c r="BD136" s="5">
        <f>' 4 - CLV Projection'!$E$5/12*AE68</f>
        <v>590.45138888888903</v>
      </c>
      <c r="BE136" s="5">
        <f>' 4 - CLV Projection'!$E$5/12*AF68</f>
        <v>590.45138888888903</v>
      </c>
      <c r="BF136" s="5">
        <f>' 4 - CLV Projection'!$E$5/12*AG68</f>
        <v>590.45138888888903</v>
      </c>
      <c r="BG136" s="5">
        <f>' 4 - CLV Projection'!$E$5/12*AH68</f>
        <v>590.45138888888903</v>
      </c>
      <c r="BH136" s="5">
        <f>' 4 - CLV Projection'!$E$5/12*AI68</f>
        <v>590.45138888888903</v>
      </c>
      <c r="BI136" s="5">
        <f>' 4 - CLV Projection'!$E$5/12*AJ68</f>
        <v>590.45138888888903</v>
      </c>
      <c r="BJ136" s="5">
        <f>' 4 - CLV Projection'!$E$5/12*AK68</f>
        <v>590.45138888888903</v>
      </c>
    </row>
    <row r="137" spans="21:62" s="5" customFormat="1" hidden="1" x14ac:dyDescent="0.6">
      <c r="AC137" s="5">
        <f>' 4 - CLV Projection'!$E$5/12*C68</f>
        <v>1869.7916666666667</v>
      </c>
      <c r="AD137" s="5">
        <f>' 4 - CLV Projection'!$E$5/12*D68</f>
        <v>411.45833333333326</v>
      </c>
      <c r="AE137" s="5">
        <f>' 4 - CLV Projection'!$E$5/12*E68</f>
        <v>473.95833333333337</v>
      </c>
      <c r="AF137" s="5">
        <f>' 4 - CLV Projection'!$E$5/12*F68</f>
        <v>473.95833333333337</v>
      </c>
      <c r="AG137" s="5">
        <f>' 4 - CLV Projection'!$E$5/12*G68</f>
        <v>473.95833333333337</v>
      </c>
      <c r="AH137" s="5">
        <f>' 4 - CLV Projection'!$E$5/12*H68</f>
        <v>1496.5277777777781</v>
      </c>
      <c r="AI137" s="5">
        <f>' 4 - CLV Projection'!$E$5/12*I68</f>
        <v>621.52777777777771</v>
      </c>
      <c r="AJ137" s="5">
        <f>' 4 - CLV Projection'!$E$5/12*J68</f>
        <v>621.52777777777771</v>
      </c>
      <c r="AK137" s="5">
        <f>' 4 - CLV Projection'!$E$5/12*K68</f>
        <v>621.52777777777771</v>
      </c>
      <c r="AL137" s="5">
        <f>' 4 - CLV Projection'!$E$5/12*L68</f>
        <v>621.52777777777771</v>
      </c>
      <c r="AM137" s="5">
        <f>' 4 - CLV Projection'!$E$5/12*M68</f>
        <v>621.52777777777771</v>
      </c>
      <c r="AN137" s="5">
        <f>' 4 - CLV Projection'!$E$5/12*N68</f>
        <v>621.52777777777771</v>
      </c>
      <c r="AO137" s="5">
        <f>' 4 - CLV Projection'!$E$5/12*O68</f>
        <v>600.95486111111109</v>
      </c>
      <c r="AP137" s="5">
        <f>' 4 - CLV Projection'!$E$5/12*P68</f>
        <v>600.95486111111109</v>
      </c>
      <c r="AQ137" s="5">
        <f>' 4 - CLV Projection'!$E$5/12*Q68</f>
        <v>597.82986111111109</v>
      </c>
      <c r="AR137" s="5">
        <f>' 4 - CLV Projection'!$E$5/12*R68</f>
        <v>597.82986111111109</v>
      </c>
      <c r="AS137" s="5">
        <f>' 4 - CLV Projection'!$E$5/12*S68</f>
        <v>597.82986111111109</v>
      </c>
      <c r="AT137" s="5">
        <f>' 4 - CLV Projection'!$E$5/12*T68</f>
        <v>590.45138888888903</v>
      </c>
      <c r="AU137" s="5">
        <f>' 4 - CLV Projection'!$E$5/12*U68</f>
        <v>590.45138888888903</v>
      </c>
      <c r="AV137" s="5">
        <f>' 4 - CLV Projection'!$E$5/12*V68</f>
        <v>590.45138888888903</v>
      </c>
      <c r="AW137" s="5">
        <f>' 4 - CLV Projection'!$E$5/12*W68</f>
        <v>590.45138888888903</v>
      </c>
      <c r="AX137" s="5">
        <f>' 4 - CLV Projection'!$E$5/12*X68</f>
        <v>590.45138888888903</v>
      </c>
      <c r="AY137" s="5">
        <f>' 4 - CLV Projection'!$E$5/12*Y68</f>
        <v>590.45138888888903</v>
      </c>
      <c r="AZ137" s="5">
        <f>' 4 - CLV Projection'!$E$5/12*Z68</f>
        <v>590.45138888888903</v>
      </c>
      <c r="BA137" s="5">
        <f>' 4 - CLV Projection'!$E$5/12*AA68</f>
        <v>590.45138888888903</v>
      </c>
      <c r="BB137" s="5">
        <f>' 4 - CLV Projection'!$E$5/12*AB68</f>
        <v>590.45138888888903</v>
      </c>
      <c r="BC137" s="5">
        <f>' 4 - CLV Projection'!$E$5/12*AC68</f>
        <v>590.45138888888903</v>
      </c>
      <c r="BD137" s="5">
        <f>' 4 - CLV Projection'!$E$5/12*AD68</f>
        <v>590.45138888888903</v>
      </c>
      <c r="BE137" s="5">
        <f>' 4 - CLV Projection'!$E$5/12*AE68</f>
        <v>590.45138888888903</v>
      </c>
      <c r="BF137" s="5">
        <f>' 4 - CLV Projection'!$E$5/12*AF68</f>
        <v>590.45138888888903</v>
      </c>
      <c r="BG137" s="5">
        <f>' 4 - CLV Projection'!$E$5/12*AG68</f>
        <v>590.45138888888903</v>
      </c>
      <c r="BH137" s="5">
        <f>' 4 - CLV Projection'!$E$5/12*AH68</f>
        <v>590.45138888888903</v>
      </c>
      <c r="BI137" s="5">
        <f>' 4 - CLV Projection'!$E$5/12*AI68</f>
        <v>590.45138888888903</v>
      </c>
      <c r="BJ137" s="5">
        <f>' 4 - CLV Projection'!$E$5/12*AJ68</f>
        <v>590.45138888888903</v>
      </c>
    </row>
    <row r="138" spans="21:62" s="5" customFormat="1" hidden="1" x14ac:dyDescent="0.6">
      <c r="AD138" s="5">
        <f>' 4 - CLV Projection'!$E$5/12*C68</f>
        <v>1869.7916666666667</v>
      </c>
      <c r="AE138" s="5">
        <f>' 4 - CLV Projection'!$E$5/12*D68</f>
        <v>411.45833333333326</v>
      </c>
      <c r="AF138" s="5">
        <f>' 4 - CLV Projection'!$E$5/12*E68</f>
        <v>473.95833333333337</v>
      </c>
      <c r="AG138" s="5">
        <f>' 4 - CLV Projection'!$E$5/12*F68</f>
        <v>473.95833333333337</v>
      </c>
      <c r="AH138" s="5">
        <f>' 4 - CLV Projection'!$E$5/12*G68</f>
        <v>473.95833333333337</v>
      </c>
      <c r="AI138" s="5">
        <f>' 4 - CLV Projection'!$E$5/12*H68</f>
        <v>1496.5277777777781</v>
      </c>
      <c r="AJ138" s="5">
        <f>' 4 - CLV Projection'!$E$5/12*I68</f>
        <v>621.52777777777771</v>
      </c>
      <c r="AK138" s="5">
        <f>' 4 - CLV Projection'!$E$5/12*J68</f>
        <v>621.52777777777771</v>
      </c>
      <c r="AL138" s="5">
        <f>' 4 - CLV Projection'!$E$5/12*K68</f>
        <v>621.52777777777771</v>
      </c>
      <c r="AM138" s="5">
        <f>' 4 - CLV Projection'!$E$5/12*L68</f>
        <v>621.52777777777771</v>
      </c>
      <c r="AN138" s="5">
        <f>' 4 - CLV Projection'!$E$5/12*M68</f>
        <v>621.52777777777771</v>
      </c>
      <c r="AO138" s="5">
        <f>' 4 - CLV Projection'!$E$5/12*N68</f>
        <v>621.52777777777771</v>
      </c>
      <c r="AP138" s="5">
        <f>' 4 - CLV Projection'!$E$5/12*O68</f>
        <v>600.95486111111109</v>
      </c>
      <c r="AQ138" s="5">
        <f>' 4 - CLV Projection'!$E$5/12*P68</f>
        <v>600.95486111111109</v>
      </c>
      <c r="AR138" s="5">
        <f>' 4 - CLV Projection'!$E$5/12*Q68</f>
        <v>597.82986111111109</v>
      </c>
      <c r="AS138" s="5">
        <f>' 4 - CLV Projection'!$E$5/12*R68</f>
        <v>597.82986111111109</v>
      </c>
      <c r="AT138" s="5">
        <f>' 4 - CLV Projection'!$E$5/12*S68</f>
        <v>597.82986111111109</v>
      </c>
      <c r="AU138" s="5">
        <f>' 4 - CLV Projection'!$E$5/12*T68</f>
        <v>590.45138888888903</v>
      </c>
      <c r="AV138" s="5">
        <f>' 4 - CLV Projection'!$E$5/12*U68</f>
        <v>590.45138888888903</v>
      </c>
      <c r="AW138" s="5">
        <f>' 4 - CLV Projection'!$E$5/12*V68</f>
        <v>590.45138888888903</v>
      </c>
      <c r="AX138" s="5">
        <f>' 4 - CLV Projection'!$E$5/12*W68</f>
        <v>590.45138888888903</v>
      </c>
      <c r="AY138" s="5">
        <f>' 4 - CLV Projection'!$E$5/12*X68</f>
        <v>590.45138888888903</v>
      </c>
      <c r="AZ138" s="5">
        <f>' 4 - CLV Projection'!$E$5/12*Y68</f>
        <v>590.45138888888903</v>
      </c>
      <c r="BA138" s="5">
        <f>' 4 - CLV Projection'!$E$5/12*Z68</f>
        <v>590.45138888888903</v>
      </c>
      <c r="BB138" s="5">
        <f>' 4 - CLV Projection'!$E$5/12*AA68</f>
        <v>590.45138888888903</v>
      </c>
      <c r="BC138" s="5">
        <f>' 4 - CLV Projection'!$E$5/12*AB68</f>
        <v>590.45138888888903</v>
      </c>
      <c r="BD138" s="5">
        <f>' 4 - CLV Projection'!$E$5/12*AC68</f>
        <v>590.45138888888903</v>
      </c>
      <c r="BE138" s="5">
        <f>' 4 - CLV Projection'!$E$5/12*AD68</f>
        <v>590.45138888888903</v>
      </c>
      <c r="BF138" s="5">
        <f>' 4 - CLV Projection'!$E$5/12*AE68</f>
        <v>590.45138888888903</v>
      </c>
      <c r="BG138" s="5">
        <f>' 4 - CLV Projection'!$E$5/12*AF68</f>
        <v>590.45138888888903</v>
      </c>
      <c r="BH138" s="5">
        <f>' 4 - CLV Projection'!$E$5/12*AG68</f>
        <v>590.45138888888903</v>
      </c>
      <c r="BI138" s="5">
        <f>' 4 - CLV Projection'!$E$5/12*AH68</f>
        <v>590.45138888888903</v>
      </c>
      <c r="BJ138" s="5">
        <f>' 4 - CLV Projection'!$E$5/12*AI68</f>
        <v>590.45138888888903</v>
      </c>
    </row>
    <row r="139" spans="21:62" s="5" customFormat="1" x14ac:dyDescent="0.6">
      <c r="AE139" s="5">
        <f>' 4 - CLV Projection'!$E$5/12*C68</f>
        <v>1869.7916666666667</v>
      </c>
      <c r="AF139" s="5">
        <f>' 4 - CLV Projection'!$E$5/12*D68</f>
        <v>411.45833333333326</v>
      </c>
      <c r="AG139" s="5">
        <f>' 4 - CLV Projection'!$E$5/12*E68</f>
        <v>473.95833333333337</v>
      </c>
      <c r="AH139" s="5">
        <f>' 4 - CLV Projection'!$E$5/12*F68</f>
        <v>473.95833333333337</v>
      </c>
      <c r="AI139" s="5">
        <f>' 4 - CLV Projection'!$E$5/12*G68</f>
        <v>473.95833333333337</v>
      </c>
      <c r="AJ139" s="5">
        <f>' 4 - CLV Projection'!$E$5/12*H68</f>
        <v>1496.5277777777781</v>
      </c>
      <c r="AK139" s="5">
        <f>' 4 - CLV Projection'!$E$5/12*I68</f>
        <v>621.52777777777771</v>
      </c>
      <c r="AL139" s="5">
        <f>' 4 - CLV Projection'!$E$5/12*J68</f>
        <v>621.52777777777771</v>
      </c>
      <c r="AM139" s="5">
        <f>' 4 - CLV Projection'!$E$5/12*K68</f>
        <v>621.52777777777771</v>
      </c>
      <c r="AN139" s="5">
        <f>' 4 - CLV Projection'!$E$5/12*L68</f>
        <v>621.52777777777771</v>
      </c>
      <c r="AO139" s="5">
        <f>' 4 - CLV Projection'!$E$5/12*M68</f>
        <v>621.52777777777771</v>
      </c>
      <c r="AP139" s="5">
        <f>' 4 - CLV Projection'!$E$5/12*N68</f>
        <v>621.52777777777771</v>
      </c>
      <c r="AQ139" s="5">
        <f>' 4 - CLV Projection'!$E$5/12*O68</f>
        <v>600.95486111111109</v>
      </c>
      <c r="AR139" s="5">
        <f>' 4 - CLV Projection'!$E$5/12*P68</f>
        <v>600.95486111111109</v>
      </c>
      <c r="AS139" s="5">
        <f>' 4 - CLV Projection'!$E$5/12*Q68</f>
        <v>597.82986111111109</v>
      </c>
      <c r="AT139" s="5">
        <f>' 4 - CLV Projection'!$E$5/12*R68</f>
        <v>597.82986111111109</v>
      </c>
      <c r="AU139" s="5">
        <f>' 4 - CLV Projection'!$E$5/12*S68</f>
        <v>597.82986111111109</v>
      </c>
      <c r="AV139" s="5">
        <f>' 4 - CLV Projection'!$E$5/12*T68</f>
        <v>590.45138888888903</v>
      </c>
      <c r="AW139" s="5">
        <f>' 4 - CLV Projection'!$E$5/12*U68</f>
        <v>590.45138888888903</v>
      </c>
      <c r="AX139" s="5">
        <f>' 4 - CLV Projection'!$E$5/12*V68</f>
        <v>590.45138888888903</v>
      </c>
      <c r="AY139" s="5">
        <f>' 4 - CLV Projection'!$E$5/12*W68</f>
        <v>590.45138888888903</v>
      </c>
      <c r="AZ139" s="5">
        <f>' 4 - CLV Projection'!$E$5/12*X68</f>
        <v>590.45138888888903</v>
      </c>
      <c r="BA139" s="5">
        <f>' 4 - CLV Projection'!$E$5/12*Y68</f>
        <v>590.45138888888903</v>
      </c>
      <c r="BB139" s="5">
        <f>' 4 - CLV Projection'!$E$5/12*Z68</f>
        <v>590.45138888888903</v>
      </c>
      <c r="BC139" s="5">
        <f>' 4 - CLV Projection'!$E$5/12*AA68</f>
        <v>590.45138888888903</v>
      </c>
      <c r="BD139" s="5">
        <f>' 4 - CLV Projection'!$E$5/12*AB68</f>
        <v>590.45138888888903</v>
      </c>
      <c r="BE139" s="5">
        <f>' 4 - CLV Projection'!$E$5/12*AC68</f>
        <v>590.45138888888903</v>
      </c>
      <c r="BF139" s="5">
        <f>' 4 - CLV Projection'!$E$5/12*AD68</f>
        <v>590.45138888888903</v>
      </c>
      <c r="BG139" s="5">
        <f>' 4 - CLV Projection'!$E$5/12*AE68</f>
        <v>590.45138888888903</v>
      </c>
      <c r="BH139" s="5">
        <f>' 4 - CLV Projection'!$E$5/12*AF68</f>
        <v>590.45138888888903</v>
      </c>
      <c r="BI139" s="5">
        <f>' 4 - CLV Projection'!$E$5/12*AG68</f>
        <v>590.45138888888903</v>
      </c>
      <c r="BJ139" s="5">
        <f>' 4 - CLV Projection'!$E$5/12*AH68</f>
        <v>590.45138888888903</v>
      </c>
    </row>
    <row r="140" spans="21:62" s="5" customFormat="1" x14ac:dyDescent="0.6">
      <c r="AF140" s="5">
        <f>' 4 - CLV Projection'!$E$5/12*C68</f>
        <v>1869.7916666666667</v>
      </c>
      <c r="AG140" s="5">
        <f>' 4 - CLV Projection'!$E$5/12*D68</f>
        <v>411.45833333333326</v>
      </c>
      <c r="AH140" s="5">
        <f>' 4 - CLV Projection'!$E$5/12*E68</f>
        <v>473.95833333333337</v>
      </c>
      <c r="AI140" s="5">
        <f>' 4 - CLV Projection'!$E$5/12*F68</f>
        <v>473.95833333333337</v>
      </c>
      <c r="AJ140" s="5">
        <f>' 4 - CLV Projection'!$E$5/12*G68</f>
        <v>473.95833333333337</v>
      </c>
      <c r="AK140" s="5">
        <f>' 4 - CLV Projection'!$E$5/12*H68</f>
        <v>1496.5277777777781</v>
      </c>
      <c r="AL140" s="5">
        <f>' 4 - CLV Projection'!$E$5/12*I68</f>
        <v>621.52777777777771</v>
      </c>
      <c r="AM140" s="5">
        <f>' 4 - CLV Projection'!$E$5/12*J68</f>
        <v>621.52777777777771</v>
      </c>
      <c r="AN140" s="5">
        <f>' 4 - CLV Projection'!$E$5/12*K68</f>
        <v>621.52777777777771</v>
      </c>
      <c r="AO140" s="5">
        <f>' 4 - CLV Projection'!$E$5/12*L68</f>
        <v>621.52777777777771</v>
      </c>
      <c r="AP140" s="5">
        <f>' 4 - CLV Projection'!$E$5/12*M68</f>
        <v>621.52777777777771</v>
      </c>
      <c r="AQ140" s="5">
        <f>' 4 - CLV Projection'!$E$5/12*N68</f>
        <v>621.52777777777771</v>
      </c>
      <c r="AR140" s="5">
        <f>' 4 - CLV Projection'!$E$5/12*O68</f>
        <v>600.95486111111109</v>
      </c>
      <c r="AS140" s="5">
        <f>' 4 - CLV Projection'!$E$5/12*P68</f>
        <v>600.95486111111109</v>
      </c>
      <c r="AT140" s="5">
        <f>' 4 - CLV Projection'!$E$5/12*Q68</f>
        <v>597.82986111111109</v>
      </c>
      <c r="AU140" s="5">
        <f>' 4 - CLV Projection'!$E$5/12*R68</f>
        <v>597.82986111111109</v>
      </c>
      <c r="AV140" s="5">
        <f>' 4 - CLV Projection'!$E$5/12*S68</f>
        <v>597.82986111111109</v>
      </c>
      <c r="AW140" s="5">
        <f>' 4 - CLV Projection'!$E$5/12*T68</f>
        <v>590.45138888888903</v>
      </c>
      <c r="AX140" s="5">
        <f>' 4 - CLV Projection'!$E$5/12*U68</f>
        <v>590.45138888888903</v>
      </c>
      <c r="AY140" s="5">
        <f>' 4 - CLV Projection'!$E$5/12*V68</f>
        <v>590.45138888888903</v>
      </c>
      <c r="AZ140" s="5">
        <f>' 4 - CLV Projection'!$E$5/12*W68</f>
        <v>590.45138888888903</v>
      </c>
      <c r="BA140" s="5">
        <f>' 4 - CLV Projection'!$E$5/12*X68</f>
        <v>590.45138888888903</v>
      </c>
      <c r="BB140" s="5">
        <f>' 4 - CLV Projection'!$E$5/12*Y68</f>
        <v>590.45138888888903</v>
      </c>
      <c r="BC140" s="5">
        <f>' 4 - CLV Projection'!$E$5/12*Z68</f>
        <v>590.45138888888903</v>
      </c>
      <c r="BD140" s="5">
        <f>' 4 - CLV Projection'!$E$5/12*AA68</f>
        <v>590.45138888888903</v>
      </c>
      <c r="BE140" s="5">
        <f>' 4 - CLV Projection'!$E$5/12*AB68</f>
        <v>590.45138888888903</v>
      </c>
      <c r="BF140" s="5">
        <f>' 4 - CLV Projection'!$E$5/12*AC68</f>
        <v>590.45138888888903</v>
      </c>
      <c r="BG140" s="5">
        <f>' 4 - CLV Projection'!$E$5/12*AD68</f>
        <v>590.45138888888903</v>
      </c>
      <c r="BH140" s="5">
        <f>' 4 - CLV Projection'!$E$5/12*AE68</f>
        <v>590.45138888888903</v>
      </c>
      <c r="BI140" s="5">
        <f>' 4 - CLV Projection'!$E$5/12*AF68</f>
        <v>590.45138888888903</v>
      </c>
      <c r="BJ140" s="5">
        <f>' 4 - CLV Projection'!$E$5/12*AG68</f>
        <v>590.45138888888903</v>
      </c>
    </row>
    <row r="141" spans="21:62" s="5" customFormat="1" x14ac:dyDescent="0.6">
      <c r="AG141" s="5">
        <f>' 4 - CLV Projection'!$E$5/12*C68</f>
        <v>1869.7916666666667</v>
      </c>
      <c r="AH141" s="5">
        <f>' 4 - CLV Projection'!$E$5/12*D68</f>
        <v>411.45833333333326</v>
      </c>
      <c r="AI141" s="5">
        <f>' 4 - CLV Projection'!$E$5/12*E68</f>
        <v>473.95833333333337</v>
      </c>
      <c r="AJ141" s="5">
        <f>' 4 - CLV Projection'!$E$5/12*F68</f>
        <v>473.95833333333337</v>
      </c>
      <c r="AK141" s="5">
        <f>' 4 - CLV Projection'!$E$5/12*G68</f>
        <v>473.95833333333337</v>
      </c>
      <c r="AL141" s="5">
        <f>' 4 - CLV Projection'!$E$5/12*H68</f>
        <v>1496.5277777777781</v>
      </c>
      <c r="AM141" s="5">
        <f>' 4 - CLV Projection'!$E$5/12*I68</f>
        <v>621.52777777777771</v>
      </c>
      <c r="AN141" s="5">
        <f>' 4 - CLV Projection'!$E$5/12*J68</f>
        <v>621.52777777777771</v>
      </c>
      <c r="AO141" s="5">
        <f>' 4 - CLV Projection'!$E$5/12*K68</f>
        <v>621.52777777777771</v>
      </c>
      <c r="AP141" s="5">
        <f>' 4 - CLV Projection'!$E$5/12*L68</f>
        <v>621.52777777777771</v>
      </c>
      <c r="AQ141" s="5">
        <f>' 4 - CLV Projection'!$E$5/12*M68</f>
        <v>621.52777777777771</v>
      </c>
      <c r="AR141" s="5">
        <f>' 4 - CLV Projection'!$E$5/12*N68</f>
        <v>621.52777777777771</v>
      </c>
      <c r="AS141" s="5">
        <f>' 4 - CLV Projection'!$E$5/12*O68</f>
        <v>600.95486111111109</v>
      </c>
      <c r="AT141" s="5">
        <f>' 4 - CLV Projection'!$E$5/12*P68</f>
        <v>600.95486111111109</v>
      </c>
      <c r="AU141" s="5">
        <f>' 4 - CLV Projection'!$E$5/12*Q68</f>
        <v>597.82986111111109</v>
      </c>
      <c r="AV141" s="5">
        <f>' 4 - CLV Projection'!$E$5/12*R68</f>
        <v>597.82986111111109</v>
      </c>
      <c r="AW141" s="5">
        <f>' 4 - CLV Projection'!$E$5/12*S68</f>
        <v>597.82986111111109</v>
      </c>
      <c r="AX141" s="5">
        <f>' 4 - CLV Projection'!$E$5/12*T68</f>
        <v>590.45138888888903</v>
      </c>
      <c r="AY141" s="5">
        <f>' 4 - CLV Projection'!$E$5/12*U68</f>
        <v>590.45138888888903</v>
      </c>
      <c r="AZ141" s="5">
        <f>' 4 - CLV Projection'!$E$5/12*V68</f>
        <v>590.45138888888903</v>
      </c>
      <c r="BA141" s="5">
        <f>' 4 - CLV Projection'!$E$5/12*W68</f>
        <v>590.45138888888903</v>
      </c>
      <c r="BB141" s="5">
        <f>' 4 - CLV Projection'!$E$5/12*X68</f>
        <v>590.45138888888903</v>
      </c>
      <c r="BC141" s="5">
        <f>' 4 - CLV Projection'!$E$5/12*Y68</f>
        <v>590.45138888888903</v>
      </c>
      <c r="BD141" s="5">
        <f>' 4 - CLV Projection'!$E$5/12*Z68</f>
        <v>590.45138888888903</v>
      </c>
      <c r="BE141" s="5">
        <f>' 4 - CLV Projection'!$E$5/12*AA68</f>
        <v>590.45138888888903</v>
      </c>
      <c r="BF141" s="5">
        <f>' 4 - CLV Projection'!$E$5/12*AB68</f>
        <v>590.45138888888903</v>
      </c>
      <c r="BG141" s="5">
        <f>' 4 - CLV Projection'!$E$5/12*AC68</f>
        <v>590.45138888888903</v>
      </c>
      <c r="BH141" s="5">
        <f>' 4 - CLV Projection'!$E$5/12*AD68</f>
        <v>590.45138888888903</v>
      </c>
      <c r="BI141" s="5">
        <f>' 4 - CLV Projection'!$E$5/12*AE68</f>
        <v>590.45138888888903</v>
      </c>
      <c r="BJ141" s="5">
        <f>' 4 - CLV Projection'!$E$5/12*AF68</f>
        <v>590.45138888888903</v>
      </c>
    </row>
    <row r="142" spans="21:62" s="5" customFormat="1" x14ac:dyDescent="0.6">
      <c r="AH142" s="5">
        <f>' 4 - CLV Projection'!$E$5/12*C68</f>
        <v>1869.7916666666667</v>
      </c>
      <c r="AI142" s="5">
        <f>' 4 - CLV Projection'!$E$5/12*D68</f>
        <v>411.45833333333326</v>
      </c>
      <c r="AJ142" s="5">
        <f>' 4 - CLV Projection'!$E$5/12*E68</f>
        <v>473.95833333333337</v>
      </c>
      <c r="AK142" s="5">
        <f>' 4 - CLV Projection'!$E$5/12*F68</f>
        <v>473.95833333333337</v>
      </c>
      <c r="AL142" s="5">
        <f>' 4 - CLV Projection'!$E$5/12*G68</f>
        <v>473.95833333333337</v>
      </c>
      <c r="AM142" s="5">
        <f>' 4 - CLV Projection'!$E$5/12*H68</f>
        <v>1496.5277777777781</v>
      </c>
      <c r="AN142" s="5">
        <f>' 4 - CLV Projection'!$E$5/12*I68</f>
        <v>621.52777777777771</v>
      </c>
      <c r="AO142" s="5">
        <f>' 4 - CLV Projection'!$E$5/12*J68</f>
        <v>621.52777777777771</v>
      </c>
      <c r="AP142" s="5">
        <f>' 4 - CLV Projection'!$E$5/12*K68</f>
        <v>621.52777777777771</v>
      </c>
      <c r="AQ142" s="5">
        <f>' 4 - CLV Projection'!$E$5/12*L68</f>
        <v>621.52777777777771</v>
      </c>
      <c r="AR142" s="5">
        <f>' 4 - CLV Projection'!$E$5/12*M68</f>
        <v>621.52777777777771</v>
      </c>
      <c r="AS142" s="5">
        <f>' 4 - CLV Projection'!$E$5/12*N68</f>
        <v>621.52777777777771</v>
      </c>
      <c r="AT142" s="5">
        <f>' 4 - CLV Projection'!$E$5/12*O68</f>
        <v>600.95486111111109</v>
      </c>
      <c r="AU142" s="5">
        <f>' 4 - CLV Projection'!$E$5/12*P68</f>
        <v>600.95486111111109</v>
      </c>
      <c r="AV142" s="5">
        <f>' 4 - CLV Projection'!$E$5/12*Q68</f>
        <v>597.82986111111109</v>
      </c>
      <c r="AW142" s="5">
        <f>' 4 - CLV Projection'!$E$5/12*R68</f>
        <v>597.82986111111109</v>
      </c>
      <c r="AX142" s="5">
        <f>' 4 - CLV Projection'!$E$5/12*S68</f>
        <v>597.82986111111109</v>
      </c>
      <c r="AY142" s="5">
        <f>' 4 - CLV Projection'!$E$5/12*T68</f>
        <v>590.45138888888903</v>
      </c>
      <c r="AZ142" s="5">
        <f>' 4 - CLV Projection'!$E$5/12*U68</f>
        <v>590.45138888888903</v>
      </c>
      <c r="BA142" s="5">
        <f>' 4 - CLV Projection'!$E$5/12*V68</f>
        <v>590.45138888888903</v>
      </c>
      <c r="BB142" s="5">
        <f>' 4 - CLV Projection'!$E$5/12*W68</f>
        <v>590.45138888888903</v>
      </c>
      <c r="BC142" s="5">
        <f>' 4 - CLV Projection'!$E$5/12*X68</f>
        <v>590.45138888888903</v>
      </c>
      <c r="BD142" s="5">
        <f>' 4 - CLV Projection'!$E$5/12*Y68</f>
        <v>590.45138888888903</v>
      </c>
      <c r="BE142" s="5">
        <f>' 4 - CLV Projection'!$E$5/12*Z68</f>
        <v>590.45138888888903</v>
      </c>
      <c r="BF142" s="5">
        <f>' 4 - CLV Projection'!$E$5/12*AA68</f>
        <v>590.45138888888903</v>
      </c>
      <c r="BG142" s="5">
        <f>' 4 - CLV Projection'!$E$5/12*AB68</f>
        <v>590.45138888888903</v>
      </c>
      <c r="BH142" s="5">
        <f>' 4 - CLV Projection'!$E$5/12*AC68</f>
        <v>590.45138888888903</v>
      </c>
      <c r="BI142" s="5">
        <f>' 4 - CLV Projection'!$E$5/12*AD68</f>
        <v>590.45138888888903</v>
      </c>
      <c r="BJ142" s="5">
        <f>' 4 - CLV Projection'!$E$5/12*AE68</f>
        <v>590.45138888888903</v>
      </c>
    </row>
    <row r="143" spans="21:62" s="5" customFormat="1" x14ac:dyDescent="0.6">
      <c r="AI143" s="5">
        <f>' 4 - CLV Projection'!$E$5/12*C68</f>
        <v>1869.7916666666667</v>
      </c>
      <c r="AJ143" s="5">
        <f>' 4 - CLV Projection'!$E$5/12*D68</f>
        <v>411.45833333333326</v>
      </c>
      <c r="AK143" s="5">
        <f>' 4 - CLV Projection'!$E$5/12*E68</f>
        <v>473.95833333333337</v>
      </c>
      <c r="AL143" s="5">
        <f>' 4 - CLV Projection'!$E$5/12*F68</f>
        <v>473.95833333333337</v>
      </c>
      <c r="AM143" s="5">
        <f>' 4 - CLV Projection'!$E$5/12*G68</f>
        <v>473.95833333333337</v>
      </c>
      <c r="AN143" s="5">
        <f>' 4 - CLV Projection'!$E$5/12*H68</f>
        <v>1496.5277777777781</v>
      </c>
      <c r="AO143" s="5">
        <f>' 4 - CLV Projection'!$E$5/12*I68</f>
        <v>621.52777777777771</v>
      </c>
      <c r="AP143" s="5">
        <f>' 4 - CLV Projection'!$E$5/12*J68</f>
        <v>621.52777777777771</v>
      </c>
      <c r="AQ143" s="5">
        <f>' 4 - CLV Projection'!$E$5/12*K68</f>
        <v>621.52777777777771</v>
      </c>
      <c r="AR143" s="5">
        <f>' 4 - CLV Projection'!$E$5/12*L68</f>
        <v>621.52777777777771</v>
      </c>
      <c r="AS143" s="5">
        <f>' 4 - CLV Projection'!$E$5/12*M68</f>
        <v>621.52777777777771</v>
      </c>
      <c r="AT143" s="5">
        <f>' 4 - CLV Projection'!$E$5/12*N68</f>
        <v>621.52777777777771</v>
      </c>
      <c r="AU143" s="5">
        <f>' 4 - CLV Projection'!$E$5/12*O68</f>
        <v>600.95486111111109</v>
      </c>
      <c r="AV143" s="5">
        <f>' 4 - CLV Projection'!$E$5/12*P68</f>
        <v>600.95486111111109</v>
      </c>
      <c r="AW143" s="5">
        <f>' 4 - CLV Projection'!$E$5/12*Q68</f>
        <v>597.82986111111109</v>
      </c>
      <c r="AX143" s="5">
        <f>' 4 - CLV Projection'!$E$5/12*R68</f>
        <v>597.82986111111109</v>
      </c>
      <c r="AY143" s="5">
        <f>' 4 - CLV Projection'!$E$5/12*S68</f>
        <v>597.82986111111109</v>
      </c>
      <c r="AZ143" s="5">
        <f>' 4 - CLV Projection'!$E$5/12*T68</f>
        <v>590.45138888888903</v>
      </c>
      <c r="BA143" s="5">
        <f>' 4 - CLV Projection'!$E$5/12*U68</f>
        <v>590.45138888888903</v>
      </c>
      <c r="BB143" s="5">
        <f>' 4 - CLV Projection'!$E$5/12*V68</f>
        <v>590.45138888888903</v>
      </c>
      <c r="BC143" s="5">
        <f>' 4 - CLV Projection'!$E$5/12*W68</f>
        <v>590.45138888888903</v>
      </c>
      <c r="BD143" s="5">
        <f>' 4 - CLV Projection'!$E$5/12*X68</f>
        <v>590.45138888888903</v>
      </c>
      <c r="BE143" s="5">
        <f>' 4 - CLV Projection'!$E$5/12*Y68</f>
        <v>590.45138888888903</v>
      </c>
      <c r="BF143" s="5">
        <f>' 4 - CLV Projection'!$E$5/12*Z68</f>
        <v>590.45138888888903</v>
      </c>
      <c r="BG143" s="5">
        <f>' 4 - CLV Projection'!$E$5/12*AA68</f>
        <v>590.45138888888903</v>
      </c>
      <c r="BH143" s="5">
        <f>' 4 - CLV Projection'!$E$5/12*AB68</f>
        <v>590.45138888888903</v>
      </c>
      <c r="BI143" s="5">
        <f>' 4 - CLV Projection'!$E$5/12*AC68</f>
        <v>590.45138888888903</v>
      </c>
      <c r="BJ143" s="5">
        <f>' 4 - CLV Projection'!$E$5/12*AD68</f>
        <v>590.45138888888903</v>
      </c>
    </row>
    <row r="144" spans="21:62" s="5" customFormat="1" x14ac:dyDescent="0.6">
      <c r="AJ144" s="5">
        <f>' 4 - CLV Projection'!$E$5/12*C68</f>
        <v>1869.7916666666667</v>
      </c>
      <c r="AK144" s="5">
        <f>' 4 - CLV Projection'!$E$5/12*D68</f>
        <v>411.45833333333326</v>
      </c>
      <c r="AL144" s="5">
        <f>' 4 - CLV Projection'!$E$5/12*E68</f>
        <v>473.95833333333337</v>
      </c>
      <c r="AM144" s="5">
        <f>' 4 - CLV Projection'!$E$5/12*F68</f>
        <v>473.95833333333337</v>
      </c>
      <c r="AN144" s="5">
        <f>' 4 - CLV Projection'!$E$5/12*G68</f>
        <v>473.95833333333337</v>
      </c>
      <c r="AO144" s="5">
        <f>' 4 - CLV Projection'!$E$5/12*H68</f>
        <v>1496.5277777777781</v>
      </c>
      <c r="AP144" s="5">
        <f>' 4 - CLV Projection'!$E$5/12*I68</f>
        <v>621.52777777777771</v>
      </c>
      <c r="AQ144" s="5">
        <f>' 4 - CLV Projection'!$E$5/12*J68</f>
        <v>621.52777777777771</v>
      </c>
      <c r="AR144" s="5">
        <f>' 4 - CLV Projection'!$E$5/12*K68</f>
        <v>621.52777777777771</v>
      </c>
      <c r="AS144" s="5">
        <f>' 4 - CLV Projection'!$E$5/12*L68</f>
        <v>621.52777777777771</v>
      </c>
      <c r="AT144" s="5">
        <f>' 4 - CLV Projection'!$E$5/12*M68</f>
        <v>621.52777777777771</v>
      </c>
      <c r="AU144" s="5">
        <f>' 4 - CLV Projection'!$E$5/12*N68</f>
        <v>621.52777777777771</v>
      </c>
      <c r="AV144" s="5">
        <f>' 4 - CLV Projection'!$E$5/12*O68</f>
        <v>600.95486111111109</v>
      </c>
      <c r="AW144" s="5">
        <f>' 4 - CLV Projection'!$E$5/12*P68</f>
        <v>600.95486111111109</v>
      </c>
      <c r="AX144" s="5">
        <f>' 4 - CLV Projection'!$E$5/12*Q68</f>
        <v>597.82986111111109</v>
      </c>
      <c r="AY144" s="5">
        <f>' 4 - CLV Projection'!$E$5/12*R68</f>
        <v>597.82986111111109</v>
      </c>
      <c r="AZ144" s="5">
        <f>' 4 - CLV Projection'!$E$5/12*S68</f>
        <v>597.82986111111109</v>
      </c>
      <c r="BA144" s="5">
        <f>' 4 - CLV Projection'!$E$5/12*T68</f>
        <v>590.45138888888903</v>
      </c>
      <c r="BB144" s="5">
        <f>' 4 - CLV Projection'!$E$5/12*U68</f>
        <v>590.45138888888903</v>
      </c>
      <c r="BC144" s="5">
        <f>' 4 - CLV Projection'!$E$5/12*V68</f>
        <v>590.45138888888903</v>
      </c>
      <c r="BD144" s="5">
        <f>' 4 - CLV Projection'!$E$5/12*W68</f>
        <v>590.45138888888903</v>
      </c>
      <c r="BE144" s="5">
        <f>' 4 - CLV Projection'!$E$5/12*X68</f>
        <v>590.45138888888903</v>
      </c>
      <c r="BF144" s="5">
        <f>' 4 - CLV Projection'!$E$5/12*Y68</f>
        <v>590.45138888888903</v>
      </c>
      <c r="BG144" s="5">
        <f>' 4 - CLV Projection'!$E$5/12*Z68</f>
        <v>590.45138888888903</v>
      </c>
      <c r="BH144" s="5">
        <f>' 4 - CLV Projection'!$E$5/12*AA68</f>
        <v>590.45138888888903</v>
      </c>
      <c r="BI144" s="5">
        <f>' 4 - CLV Projection'!$E$5/12*AB68</f>
        <v>590.45138888888903</v>
      </c>
      <c r="BJ144" s="5">
        <f>' 4 - CLV Projection'!$E$5/12*AC68</f>
        <v>590.45138888888903</v>
      </c>
    </row>
    <row r="145" spans="37:62" s="5" customFormat="1" x14ac:dyDescent="0.6">
      <c r="AK145" s="5">
        <f>' 4 - CLV Projection'!$E$5/12*C68</f>
        <v>1869.7916666666667</v>
      </c>
      <c r="AL145" s="5">
        <f>' 4 - CLV Projection'!$E$5/12*D68</f>
        <v>411.45833333333326</v>
      </c>
      <c r="AM145" s="5">
        <f>' 4 - CLV Projection'!$E$5/12*E68</f>
        <v>473.95833333333337</v>
      </c>
      <c r="AN145" s="5">
        <f>' 4 - CLV Projection'!$E$5/12*F68</f>
        <v>473.95833333333337</v>
      </c>
      <c r="AO145" s="5">
        <f>' 4 - CLV Projection'!$E$5/12*G68</f>
        <v>473.95833333333337</v>
      </c>
      <c r="AP145" s="5">
        <f>' 4 - CLV Projection'!$E$5/12*H68</f>
        <v>1496.5277777777781</v>
      </c>
      <c r="AQ145" s="5">
        <f>' 4 - CLV Projection'!$E$5/12*I68</f>
        <v>621.52777777777771</v>
      </c>
      <c r="AR145" s="5">
        <f>' 4 - CLV Projection'!$E$5/12*J68</f>
        <v>621.52777777777771</v>
      </c>
      <c r="AS145" s="5">
        <f>' 4 - CLV Projection'!$E$5/12*K68</f>
        <v>621.52777777777771</v>
      </c>
      <c r="AT145" s="5">
        <f>' 4 - CLV Projection'!$E$5/12*L68</f>
        <v>621.52777777777771</v>
      </c>
      <c r="AU145" s="5">
        <f>' 4 - CLV Projection'!$E$5/12*M68</f>
        <v>621.52777777777771</v>
      </c>
      <c r="AV145" s="5">
        <f>' 4 - CLV Projection'!$E$5/12*N68</f>
        <v>621.52777777777771</v>
      </c>
      <c r="AW145" s="5">
        <f>' 4 - CLV Projection'!$E$5/12*O68</f>
        <v>600.95486111111109</v>
      </c>
      <c r="AX145" s="5">
        <f>' 4 - CLV Projection'!$E$5/12*P68</f>
        <v>600.95486111111109</v>
      </c>
      <c r="AY145" s="5">
        <f>' 4 - CLV Projection'!$E$5/12*Q68</f>
        <v>597.82986111111109</v>
      </c>
      <c r="AZ145" s="5">
        <f>' 4 - CLV Projection'!$E$5/12*R68</f>
        <v>597.82986111111109</v>
      </c>
      <c r="BA145" s="5">
        <f>' 4 - CLV Projection'!$E$5/12*S68</f>
        <v>597.82986111111109</v>
      </c>
      <c r="BB145" s="5">
        <f>' 4 - CLV Projection'!$E$5/12*T68</f>
        <v>590.45138888888903</v>
      </c>
      <c r="BC145" s="5">
        <f>' 4 - CLV Projection'!$E$5/12*U68</f>
        <v>590.45138888888903</v>
      </c>
      <c r="BD145" s="5">
        <f>' 4 - CLV Projection'!$E$5/12*V68</f>
        <v>590.45138888888903</v>
      </c>
      <c r="BE145" s="5">
        <f>' 4 - CLV Projection'!$E$5/12*W68</f>
        <v>590.45138888888903</v>
      </c>
      <c r="BF145" s="5">
        <f>' 4 - CLV Projection'!$E$5/12*X68</f>
        <v>590.45138888888903</v>
      </c>
      <c r="BG145" s="5">
        <f>' 4 - CLV Projection'!$E$5/12*Y68</f>
        <v>590.45138888888903</v>
      </c>
      <c r="BH145" s="5">
        <f>' 4 - CLV Projection'!$E$5/12*Z68</f>
        <v>590.45138888888903</v>
      </c>
      <c r="BI145" s="5">
        <f>' 4 - CLV Projection'!$E$5/12*AA68</f>
        <v>590.45138888888903</v>
      </c>
      <c r="BJ145" s="5">
        <f>' 4 - CLV Projection'!$E$5/12*AB68</f>
        <v>590.45138888888903</v>
      </c>
    </row>
    <row r="146" spans="37:62" s="5" customFormat="1" x14ac:dyDescent="0.6">
      <c r="AL146" s="5">
        <f>' 4 - CLV Projection'!$E$5/12*C68</f>
        <v>1869.7916666666667</v>
      </c>
      <c r="AM146" s="5">
        <f>' 4 - CLV Projection'!$E$5/12*D68</f>
        <v>411.45833333333326</v>
      </c>
      <c r="AN146" s="5">
        <f>' 4 - CLV Projection'!$E$5/12*E68</f>
        <v>473.95833333333337</v>
      </c>
      <c r="AO146" s="5">
        <f>' 4 - CLV Projection'!$E$5/12*F68</f>
        <v>473.95833333333337</v>
      </c>
      <c r="AP146" s="5">
        <f>' 4 - CLV Projection'!$E$5/12*G68</f>
        <v>473.95833333333337</v>
      </c>
      <c r="AQ146" s="5">
        <f>' 4 - CLV Projection'!$E$5/12*H68</f>
        <v>1496.5277777777781</v>
      </c>
      <c r="AR146" s="5">
        <f>' 4 - CLV Projection'!$E$5/12*I68</f>
        <v>621.52777777777771</v>
      </c>
      <c r="AS146" s="5">
        <f>' 4 - CLV Projection'!$E$5/12*J68</f>
        <v>621.52777777777771</v>
      </c>
      <c r="AT146" s="5">
        <f>' 4 - CLV Projection'!$E$5/12*K68</f>
        <v>621.52777777777771</v>
      </c>
      <c r="AU146" s="5">
        <f>' 4 - CLV Projection'!$E$5/12*L68</f>
        <v>621.52777777777771</v>
      </c>
      <c r="AV146" s="5">
        <f>' 4 - CLV Projection'!$E$5/12*M68</f>
        <v>621.52777777777771</v>
      </c>
      <c r="AW146" s="5">
        <f>' 4 - CLV Projection'!$E$5/12*N68</f>
        <v>621.52777777777771</v>
      </c>
      <c r="AX146" s="5">
        <f>' 4 - CLV Projection'!$E$5/12*O68</f>
        <v>600.95486111111109</v>
      </c>
      <c r="AY146" s="5">
        <f>' 4 - CLV Projection'!$E$5/12*P68</f>
        <v>600.95486111111109</v>
      </c>
      <c r="AZ146" s="5">
        <f>' 4 - CLV Projection'!$E$5/12*Q68</f>
        <v>597.82986111111109</v>
      </c>
      <c r="BA146" s="5">
        <f>' 4 - CLV Projection'!$E$5/12*R68</f>
        <v>597.82986111111109</v>
      </c>
      <c r="BB146" s="5">
        <f>' 4 - CLV Projection'!$E$5/12*S68</f>
        <v>597.82986111111109</v>
      </c>
      <c r="BC146" s="5">
        <f>' 4 - CLV Projection'!$E$5/12*T68</f>
        <v>590.45138888888903</v>
      </c>
      <c r="BD146" s="5">
        <f>' 4 - CLV Projection'!$E$5/12*U68</f>
        <v>590.45138888888903</v>
      </c>
      <c r="BE146" s="5">
        <f>' 4 - CLV Projection'!$E$5/12*V68</f>
        <v>590.45138888888903</v>
      </c>
      <c r="BF146" s="5">
        <f>' 4 - CLV Projection'!$E$5/12*W68</f>
        <v>590.45138888888903</v>
      </c>
      <c r="BG146" s="5">
        <f>' 4 - CLV Projection'!$E$5/12*X68</f>
        <v>590.45138888888903</v>
      </c>
      <c r="BH146" s="5">
        <f>' 4 - CLV Projection'!$E$5/12*Y68</f>
        <v>590.45138888888903</v>
      </c>
      <c r="BI146" s="5">
        <f>' 4 - CLV Projection'!$E$5/12*Z68</f>
        <v>590.45138888888903</v>
      </c>
      <c r="BJ146" s="5">
        <f>' 4 - CLV Projection'!$E$5/12*AA68</f>
        <v>590.45138888888903</v>
      </c>
    </row>
    <row r="147" spans="37:62" s="5" customFormat="1" x14ac:dyDescent="0.6">
      <c r="AM147" s="5">
        <f>' 4 - CLV Projection'!$F$5/12*C68</f>
        <v>2243.75</v>
      </c>
      <c r="AN147" s="5">
        <f>' 4 - CLV Projection'!$F$5/12*D68</f>
        <v>493.74999999999989</v>
      </c>
      <c r="AO147" s="5">
        <f>' 4 - CLV Projection'!$F$5/12*E68</f>
        <v>568.75</v>
      </c>
      <c r="AP147" s="5">
        <f>' 4 - CLV Projection'!$F$5/12*F68</f>
        <v>568.75</v>
      </c>
      <c r="AQ147" s="5">
        <f>' 4 - CLV Projection'!$F$5/12*G68</f>
        <v>568.75</v>
      </c>
      <c r="AR147" s="5">
        <f>' 4 - CLV Projection'!$F$5/12*H68</f>
        <v>1795.8333333333335</v>
      </c>
      <c r="AS147" s="5">
        <f>' 4 - CLV Projection'!$F$5/12*I68</f>
        <v>745.83333333333326</v>
      </c>
      <c r="AT147" s="5">
        <f>' 4 - CLV Projection'!$F$5/12*J68</f>
        <v>745.83333333333326</v>
      </c>
      <c r="AU147" s="5">
        <f>' 4 - CLV Projection'!$F$5/12*K68</f>
        <v>745.83333333333326</v>
      </c>
      <c r="AV147" s="5">
        <f>' 4 - CLV Projection'!$F$5/12*L68</f>
        <v>745.83333333333326</v>
      </c>
      <c r="AW147" s="5">
        <f>' 4 - CLV Projection'!$F$5/12*M68</f>
        <v>745.83333333333326</v>
      </c>
      <c r="AX147" s="5">
        <f>' 4 - CLV Projection'!$F$5/12*N68</f>
        <v>745.83333333333326</v>
      </c>
      <c r="AY147" s="5">
        <f>' 4 - CLV Projection'!$F$5/12*O68</f>
        <v>721.14583333333326</v>
      </c>
      <c r="AZ147" s="5">
        <f>' 4 - CLV Projection'!$F$5/12*P68</f>
        <v>721.14583333333326</v>
      </c>
      <c r="BA147" s="5">
        <f>' 4 - CLV Projection'!$F$5/12*Q68</f>
        <v>717.39583333333326</v>
      </c>
      <c r="BB147" s="5">
        <f>' 4 - CLV Projection'!$F$5/12*R68</f>
        <v>717.39583333333326</v>
      </c>
      <c r="BC147" s="5">
        <f>' 4 - CLV Projection'!$F$5/12*S68</f>
        <v>717.39583333333326</v>
      </c>
      <c r="BD147" s="5">
        <f>' 4 - CLV Projection'!$F$5/12*T68</f>
        <v>708.54166666666674</v>
      </c>
      <c r="BE147" s="5">
        <f>' 4 - CLV Projection'!$F$5/12*U68</f>
        <v>708.54166666666674</v>
      </c>
      <c r="BF147" s="5">
        <f>' 4 - CLV Projection'!$F$5/12*V68</f>
        <v>708.54166666666674</v>
      </c>
      <c r="BG147" s="5">
        <f>' 4 - CLV Projection'!$F$5/12*W68</f>
        <v>708.54166666666674</v>
      </c>
      <c r="BH147" s="5">
        <f>' 4 - CLV Projection'!$F$5/12*X68</f>
        <v>708.54166666666674</v>
      </c>
      <c r="BI147" s="5">
        <f>' 4 - CLV Projection'!$F$5/12*Y68</f>
        <v>708.54166666666674</v>
      </c>
      <c r="BJ147" s="5">
        <f>' 4 - CLV Projection'!$F$5/12*Z68</f>
        <v>708.54166666666674</v>
      </c>
    </row>
    <row r="148" spans="37:62" s="5" customFormat="1" x14ac:dyDescent="0.6">
      <c r="AN148" s="5">
        <f>' 4 - CLV Projection'!$F$5/12*C68</f>
        <v>2243.75</v>
      </c>
      <c r="AO148" s="5">
        <f>' 4 - CLV Projection'!$F$5/12*D68</f>
        <v>493.74999999999989</v>
      </c>
      <c r="AP148" s="5">
        <f>' 4 - CLV Projection'!$F$5/12*E68</f>
        <v>568.75</v>
      </c>
      <c r="AQ148" s="5">
        <f>' 4 - CLV Projection'!$F$5/12*F68</f>
        <v>568.75</v>
      </c>
      <c r="AR148" s="5">
        <f>' 4 - CLV Projection'!$F$5/12*G68</f>
        <v>568.75</v>
      </c>
      <c r="AS148" s="5">
        <f>' 4 - CLV Projection'!$F$5/12*H68</f>
        <v>1795.8333333333335</v>
      </c>
      <c r="AT148" s="5">
        <f>' 4 - CLV Projection'!$F$5/12*I68</f>
        <v>745.83333333333326</v>
      </c>
      <c r="AU148" s="5">
        <f>' 4 - CLV Projection'!$F$5/12*J68</f>
        <v>745.83333333333326</v>
      </c>
      <c r="AV148" s="5">
        <f>' 4 - CLV Projection'!$F$5/12*K68</f>
        <v>745.83333333333326</v>
      </c>
      <c r="AW148" s="5">
        <f>' 4 - CLV Projection'!$F$5/12*L68</f>
        <v>745.83333333333326</v>
      </c>
      <c r="AX148" s="5">
        <f>' 4 - CLV Projection'!$F$5/12*M68</f>
        <v>745.83333333333326</v>
      </c>
      <c r="AY148" s="5">
        <f>' 4 - CLV Projection'!$F$5/12*N68</f>
        <v>745.83333333333326</v>
      </c>
      <c r="AZ148" s="5">
        <f>' 4 - CLV Projection'!$F$5/12*O68</f>
        <v>721.14583333333326</v>
      </c>
      <c r="BA148" s="5">
        <f>' 4 - CLV Projection'!$F$5/12*P68</f>
        <v>721.14583333333326</v>
      </c>
      <c r="BB148" s="5">
        <f>' 4 - CLV Projection'!$F$5/12*Q68</f>
        <v>717.39583333333326</v>
      </c>
      <c r="BC148" s="5">
        <f>' 4 - CLV Projection'!$F$5/12*R68</f>
        <v>717.39583333333326</v>
      </c>
      <c r="BD148" s="5">
        <f>' 4 - CLV Projection'!$F$5/12*S68</f>
        <v>717.39583333333326</v>
      </c>
      <c r="BE148" s="5">
        <f>' 4 - CLV Projection'!$F$5/12*T68</f>
        <v>708.54166666666674</v>
      </c>
      <c r="BF148" s="5">
        <f>' 4 - CLV Projection'!$F$5/12*U68</f>
        <v>708.54166666666674</v>
      </c>
      <c r="BG148" s="5">
        <f>' 4 - CLV Projection'!$F$5/12*V68</f>
        <v>708.54166666666674</v>
      </c>
      <c r="BH148" s="5">
        <f>' 4 - CLV Projection'!$F$5/12*W68</f>
        <v>708.54166666666674</v>
      </c>
      <c r="BI148" s="5">
        <f>' 4 - CLV Projection'!$F$5/12*X68</f>
        <v>708.54166666666674</v>
      </c>
      <c r="BJ148" s="5">
        <f>' 4 - CLV Projection'!$F$5/12*Y68</f>
        <v>708.54166666666674</v>
      </c>
    </row>
    <row r="149" spans="37:62" s="5" customFormat="1" x14ac:dyDescent="0.6">
      <c r="AO149" s="5">
        <f>' 4 - CLV Projection'!$F$5/12*C68</f>
        <v>2243.75</v>
      </c>
      <c r="AP149" s="5">
        <f>' 4 - CLV Projection'!$F$5/12*D68</f>
        <v>493.74999999999989</v>
      </c>
      <c r="AQ149" s="5">
        <f>' 4 - CLV Projection'!$F$5/12*E68</f>
        <v>568.75</v>
      </c>
      <c r="AR149" s="5">
        <f>' 4 - CLV Projection'!$F$5/12*F68</f>
        <v>568.75</v>
      </c>
      <c r="AS149" s="5">
        <f>' 4 - CLV Projection'!$F$5/12*G68</f>
        <v>568.75</v>
      </c>
      <c r="AT149" s="5">
        <f>' 4 - CLV Projection'!$F$5/12*H68</f>
        <v>1795.8333333333335</v>
      </c>
      <c r="AU149" s="5">
        <f>' 4 - CLV Projection'!$F$5/12*I68</f>
        <v>745.83333333333326</v>
      </c>
      <c r="AV149" s="5">
        <f>' 4 - CLV Projection'!$F$5/12*J68</f>
        <v>745.83333333333326</v>
      </c>
      <c r="AW149" s="5">
        <f>' 4 - CLV Projection'!$F$5/12*K68</f>
        <v>745.83333333333326</v>
      </c>
      <c r="AX149" s="5">
        <f>' 4 - CLV Projection'!$F$5/12*L68</f>
        <v>745.83333333333326</v>
      </c>
      <c r="AY149" s="5">
        <f>' 4 - CLV Projection'!$F$5/12*M68</f>
        <v>745.83333333333326</v>
      </c>
      <c r="AZ149" s="5">
        <f>' 4 - CLV Projection'!$F$5/12*N68</f>
        <v>745.83333333333326</v>
      </c>
      <c r="BA149" s="5">
        <f>' 4 - CLV Projection'!$F$5/12*O68</f>
        <v>721.14583333333326</v>
      </c>
      <c r="BB149" s="5">
        <f>' 4 - CLV Projection'!$F$5/12*P68</f>
        <v>721.14583333333326</v>
      </c>
      <c r="BC149" s="5">
        <f>' 4 - CLV Projection'!$F$5/12*Q68</f>
        <v>717.39583333333326</v>
      </c>
      <c r="BD149" s="5">
        <f>' 4 - CLV Projection'!$F$5/12*R68</f>
        <v>717.39583333333326</v>
      </c>
      <c r="BE149" s="5">
        <f>' 4 - CLV Projection'!$F$5/12*S68</f>
        <v>717.39583333333326</v>
      </c>
      <c r="BF149" s="5">
        <f>' 4 - CLV Projection'!$F$5/12*T68</f>
        <v>708.54166666666674</v>
      </c>
      <c r="BG149" s="5">
        <f>' 4 - CLV Projection'!$F$5/12*U68</f>
        <v>708.54166666666674</v>
      </c>
      <c r="BH149" s="5">
        <f>' 4 - CLV Projection'!$F$5/12*V68</f>
        <v>708.54166666666674</v>
      </c>
      <c r="BI149" s="5">
        <f>' 4 - CLV Projection'!$F$5/12*W68</f>
        <v>708.54166666666674</v>
      </c>
      <c r="BJ149" s="5">
        <f>' 4 - CLV Projection'!$F$5/12*X68</f>
        <v>708.54166666666674</v>
      </c>
    </row>
    <row r="150" spans="37:62" s="5" customFormat="1" x14ac:dyDescent="0.6">
      <c r="AP150" s="5">
        <f>' 4 - CLV Projection'!$F$5/12*C68</f>
        <v>2243.75</v>
      </c>
      <c r="AQ150" s="5">
        <f>' 4 - CLV Projection'!$F$5/12*D68</f>
        <v>493.74999999999989</v>
      </c>
      <c r="AR150" s="5">
        <f>' 4 - CLV Projection'!$F$5/12*E68</f>
        <v>568.75</v>
      </c>
      <c r="AS150" s="5">
        <f>' 4 - CLV Projection'!$F$5/12*F68</f>
        <v>568.75</v>
      </c>
      <c r="AT150" s="5">
        <f>' 4 - CLV Projection'!$F$5/12*G68</f>
        <v>568.75</v>
      </c>
      <c r="AU150" s="5">
        <f>' 4 - CLV Projection'!$F$5/12*H68</f>
        <v>1795.8333333333335</v>
      </c>
      <c r="AV150" s="5">
        <f>' 4 - CLV Projection'!$F$5/12*I68</f>
        <v>745.83333333333326</v>
      </c>
      <c r="AW150" s="5">
        <f>' 4 - CLV Projection'!$F$5/12*J68</f>
        <v>745.83333333333326</v>
      </c>
      <c r="AX150" s="5">
        <f>' 4 - CLV Projection'!$F$5/12*K68</f>
        <v>745.83333333333326</v>
      </c>
      <c r="AY150" s="5">
        <f>' 4 - CLV Projection'!$F$5/12*L68</f>
        <v>745.83333333333326</v>
      </c>
      <c r="AZ150" s="5">
        <f>' 4 - CLV Projection'!$F$5/12*M68</f>
        <v>745.83333333333326</v>
      </c>
      <c r="BA150" s="5">
        <f>' 4 - CLV Projection'!$F$5/12*N68</f>
        <v>745.83333333333326</v>
      </c>
      <c r="BB150" s="5">
        <f>' 4 - CLV Projection'!$F$5/12*O68</f>
        <v>721.14583333333326</v>
      </c>
      <c r="BC150" s="5">
        <f>' 4 - CLV Projection'!$F$5/12*P68</f>
        <v>721.14583333333326</v>
      </c>
      <c r="BD150" s="5">
        <f>' 4 - CLV Projection'!$F$5/12*Q68</f>
        <v>717.39583333333326</v>
      </c>
      <c r="BE150" s="5">
        <f>' 4 - CLV Projection'!$F$5/12*R68</f>
        <v>717.39583333333326</v>
      </c>
      <c r="BF150" s="5">
        <f>' 4 - CLV Projection'!$F$5/12*S68</f>
        <v>717.39583333333326</v>
      </c>
      <c r="BG150" s="5">
        <f>' 4 - CLV Projection'!$F$5/12*T68</f>
        <v>708.54166666666674</v>
      </c>
      <c r="BH150" s="5">
        <f>' 4 - CLV Projection'!$F$5/12*U68</f>
        <v>708.54166666666674</v>
      </c>
      <c r="BI150" s="5">
        <f>' 4 - CLV Projection'!$F$5/12*V68</f>
        <v>708.54166666666674</v>
      </c>
      <c r="BJ150" s="5">
        <f>' 4 - CLV Projection'!$F$5/12*W68</f>
        <v>708.54166666666674</v>
      </c>
    </row>
    <row r="151" spans="37:62" s="5" customFormat="1" x14ac:dyDescent="0.6">
      <c r="AQ151" s="5">
        <f>' 4 - CLV Projection'!$F$5/12*C68</f>
        <v>2243.75</v>
      </c>
      <c r="AR151" s="5">
        <f>' 4 - CLV Projection'!$F$5/12*D68</f>
        <v>493.74999999999989</v>
      </c>
      <c r="AS151" s="5">
        <f>' 4 - CLV Projection'!$F$5/12*E68</f>
        <v>568.75</v>
      </c>
      <c r="AT151" s="5">
        <f>' 4 - CLV Projection'!$F$5/12*F68</f>
        <v>568.75</v>
      </c>
      <c r="AU151" s="5">
        <f>' 4 - CLV Projection'!$F$5/12*G68</f>
        <v>568.75</v>
      </c>
      <c r="AV151" s="5">
        <f>' 4 - CLV Projection'!$F$5/12*H68</f>
        <v>1795.8333333333335</v>
      </c>
      <c r="AW151" s="5">
        <f>' 4 - CLV Projection'!$F$5/12*I68</f>
        <v>745.83333333333326</v>
      </c>
      <c r="AX151" s="5">
        <f>' 4 - CLV Projection'!$F$5/12*J68</f>
        <v>745.83333333333326</v>
      </c>
      <c r="AY151" s="5">
        <f>' 4 - CLV Projection'!$F$5/12*K68</f>
        <v>745.83333333333326</v>
      </c>
      <c r="AZ151" s="5">
        <f>' 4 - CLV Projection'!$F$5/12*L68</f>
        <v>745.83333333333326</v>
      </c>
      <c r="BA151" s="5">
        <f>' 4 - CLV Projection'!$F$5/12*M68</f>
        <v>745.83333333333326</v>
      </c>
      <c r="BB151" s="5">
        <f>' 4 - CLV Projection'!$F$5/12*N68</f>
        <v>745.83333333333326</v>
      </c>
      <c r="BC151" s="5">
        <f>' 4 - CLV Projection'!$F$5/12*O68</f>
        <v>721.14583333333326</v>
      </c>
      <c r="BD151" s="5">
        <f>' 4 - CLV Projection'!$F$5/12*P68</f>
        <v>721.14583333333326</v>
      </c>
      <c r="BE151" s="5">
        <f>' 4 - CLV Projection'!$F$5/12*Q68</f>
        <v>717.39583333333326</v>
      </c>
      <c r="BF151" s="5">
        <f>' 4 - CLV Projection'!$F$5/12*R68</f>
        <v>717.39583333333326</v>
      </c>
      <c r="BG151" s="5">
        <f>' 4 - CLV Projection'!$F$5/12*S68</f>
        <v>717.39583333333326</v>
      </c>
      <c r="BH151" s="5">
        <f>' 4 - CLV Projection'!$F$5/12*T68</f>
        <v>708.54166666666674</v>
      </c>
      <c r="BI151" s="5">
        <f>' 4 - CLV Projection'!$F$5/12*U68</f>
        <v>708.54166666666674</v>
      </c>
      <c r="BJ151" s="5">
        <f>' 4 - CLV Projection'!$F$5/12*V68</f>
        <v>708.54166666666674</v>
      </c>
    </row>
    <row r="152" spans="37:62" s="5" customFormat="1" x14ac:dyDescent="0.6">
      <c r="AR152" s="5">
        <f>' 4 - CLV Projection'!$F$5/12*C68</f>
        <v>2243.75</v>
      </c>
      <c r="AS152" s="5">
        <f>' 4 - CLV Projection'!$F$5/12*D68</f>
        <v>493.74999999999989</v>
      </c>
      <c r="AT152" s="5">
        <f>' 4 - CLV Projection'!$F$5/12*E68</f>
        <v>568.75</v>
      </c>
      <c r="AU152" s="5">
        <f>' 4 - CLV Projection'!$F$5/12*F68</f>
        <v>568.75</v>
      </c>
      <c r="AV152" s="5">
        <f>' 4 - CLV Projection'!$F$5/12*G68</f>
        <v>568.75</v>
      </c>
      <c r="AW152" s="5">
        <f>' 4 - CLV Projection'!$F$5/12*H68</f>
        <v>1795.8333333333335</v>
      </c>
      <c r="AX152" s="5">
        <f>' 4 - CLV Projection'!$F$5/12*I68</f>
        <v>745.83333333333326</v>
      </c>
      <c r="AY152" s="5">
        <f>' 4 - CLV Projection'!$F$5/12*J68</f>
        <v>745.83333333333326</v>
      </c>
      <c r="AZ152" s="5">
        <f>' 4 - CLV Projection'!$F$5/12*K68</f>
        <v>745.83333333333326</v>
      </c>
      <c r="BA152" s="5">
        <f>' 4 - CLV Projection'!$F$5/12*L68</f>
        <v>745.83333333333326</v>
      </c>
      <c r="BB152" s="5">
        <f>' 4 - CLV Projection'!$F$5/12*M68</f>
        <v>745.83333333333326</v>
      </c>
      <c r="BC152" s="5">
        <f>' 4 - CLV Projection'!$F$5/12*N68</f>
        <v>745.83333333333326</v>
      </c>
      <c r="BD152" s="5">
        <f>' 4 - CLV Projection'!$F$5/12*O68</f>
        <v>721.14583333333326</v>
      </c>
      <c r="BE152" s="5">
        <f>' 4 - CLV Projection'!$F$5/12*P68</f>
        <v>721.14583333333326</v>
      </c>
      <c r="BF152" s="5">
        <f>' 4 - CLV Projection'!$F$5/12*Q68</f>
        <v>717.39583333333326</v>
      </c>
      <c r="BG152" s="5">
        <f>' 4 - CLV Projection'!$F$5/12*R68</f>
        <v>717.39583333333326</v>
      </c>
      <c r="BH152" s="5">
        <f>' 4 - CLV Projection'!$F$5/12*S68</f>
        <v>717.39583333333326</v>
      </c>
      <c r="BI152" s="5">
        <f>' 4 - CLV Projection'!$F$5/12*T68</f>
        <v>708.54166666666674</v>
      </c>
      <c r="BJ152" s="5">
        <f>' 4 - CLV Projection'!$F$5/12*U68</f>
        <v>708.54166666666674</v>
      </c>
    </row>
    <row r="153" spans="37:62" s="5" customFormat="1" x14ac:dyDescent="0.6">
      <c r="AS153" s="5">
        <f>' 4 - CLV Projection'!$F$5/12*C68</f>
        <v>2243.75</v>
      </c>
      <c r="AT153" s="5">
        <f>' 4 - CLV Projection'!$F$5/12*D68</f>
        <v>493.74999999999989</v>
      </c>
      <c r="AU153" s="5">
        <f>' 4 - CLV Projection'!$F$5/12*E68</f>
        <v>568.75</v>
      </c>
      <c r="AV153" s="5">
        <f>' 4 - CLV Projection'!$F$5/12*F68</f>
        <v>568.75</v>
      </c>
      <c r="AW153" s="5">
        <f>' 4 - CLV Projection'!$F$5/12*G68</f>
        <v>568.75</v>
      </c>
      <c r="AX153" s="5">
        <f>' 4 - CLV Projection'!$F$5/12*H68</f>
        <v>1795.8333333333335</v>
      </c>
      <c r="AY153" s="5">
        <f>' 4 - CLV Projection'!$F$5/12*I68</f>
        <v>745.83333333333326</v>
      </c>
      <c r="AZ153" s="5">
        <f>' 4 - CLV Projection'!$F$5/12*J68</f>
        <v>745.83333333333326</v>
      </c>
      <c r="BA153" s="5">
        <f>' 4 - CLV Projection'!$F$5/12*K68</f>
        <v>745.83333333333326</v>
      </c>
      <c r="BB153" s="5">
        <f>' 4 - CLV Projection'!$F$5/12*L68</f>
        <v>745.83333333333326</v>
      </c>
      <c r="BC153" s="5">
        <f>' 4 - CLV Projection'!$F$5/12*M68</f>
        <v>745.83333333333326</v>
      </c>
      <c r="BD153" s="5">
        <f>' 4 - CLV Projection'!$F$5/12*N68</f>
        <v>745.83333333333326</v>
      </c>
      <c r="BE153" s="5">
        <f>' 4 - CLV Projection'!$F$5/12*O68</f>
        <v>721.14583333333326</v>
      </c>
      <c r="BF153" s="5">
        <f>' 4 - CLV Projection'!$F$5/12*P68</f>
        <v>721.14583333333326</v>
      </c>
      <c r="BG153" s="5">
        <f>' 4 - CLV Projection'!$F$5/12*Q68</f>
        <v>717.39583333333326</v>
      </c>
      <c r="BH153" s="5">
        <f>' 4 - CLV Projection'!$F$5/12*R68</f>
        <v>717.39583333333326</v>
      </c>
      <c r="BI153" s="5">
        <f>' 4 - CLV Projection'!$F$5/12*S68</f>
        <v>717.39583333333326</v>
      </c>
      <c r="BJ153" s="5">
        <f>' 4 - CLV Projection'!$F$5/12*T68</f>
        <v>708.54166666666674</v>
      </c>
    </row>
    <row r="154" spans="37:62" s="5" customFormat="1" x14ac:dyDescent="0.6">
      <c r="AT154" s="5">
        <f>' 4 - CLV Projection'!$F$5/12*C68</f>
        <v>2243.75</v>
      </c>
      <c r="AU154" s="5">
        <f>' 4 - CLV Projection'!$F$5/12*D68</f>
        <v>493.74999999999989</v>
      </c>
      <c r="AV154" s="5">
        <f>' 4 - CLV Projection'!$F$5/12*E68</f>
        <v>568.75</v>
      </c>
      <c r="AW154" s="5">
        <f>' 4 - CLV Projection'!$F$5/12*F68</f>
        <v>568.75</v>
      </c>
      <c r="AX154" s="5">
        <f>' 4 - CLV Projection'!$F$5/12*G68</f>
        <v>568.75</v>
      </c>
      <c r="AY154" s="5">
        <f>' 4 - CLV Projection'!$F$5/12*H68</f>
        <v>1795.8333333333335</v>
      </c>
      <c r="AZ154" s="5">
        <f>' 4 - CLV Projection'!$F$5/12*I68</f>
        <v>745.83333333333326</v>
      </c>
      <c r="BA154" s="5">
        <f>' 4 - CLV Projection'!$F$5/12*J68</f>
        <v>745.83333333333326</v>
      </c>
      <c r="BB154" s="5">
        <f>' 4 - CLV Projection'!$F$5/12*K68</f>
        <v>745.83333333333326</v>
      </c>
      <c r="BC154" s="5">
        <f>' 4 - CLV Projection'!$F$5/12*L68</f>
        <v>745.83333333333326</v>
      </c>
      <c r="BD154" s="5">
        <f>' 4 - CLV Projection'!$F$5/12*M68</f>
        <v>745.83333333333326</v>
      </c>
      <c r="BE154" s="5">
        <f>' 4 - CLV Projection'!$F$5/12*N68</f>
        <v>745.83333333333326</v>
      </c>
      <c r="BF154" s="5">
        <f>' 4 - CLV Projection'!$F$5/12*O68</f>
        <v>721.14583333333326</v>
      </c>
      <c r="BG154" s="5">
        <f>' 4 - CLV Projection'!$F$5/12*P68</f>
        <v>721.14583333333326</v>
      </c>
      <c r="BH154" s="5">
        <f>' 4 - CLV Projection'!$F$5/12*Q68</f>
        <v>717.39583333333326</v>
      </c>
      <c r="BI154" s="5">
        <f>' 4 - CLV Projection'!$F$5/12*R68</f>
        <v>717.39583333333326</v>
      </c>
      <c r="BJ154" s="5">
        <f>' 4 - CLV Projection'!$F$5/12*S68</f>
        <v>717.39583333333326</v>
      </c>
    </row>
    <row r="155" spans="37:62" s="5" customFormat="1" hidden="1" x14ac:dyDescent="0.6">
      <c r="AU155" s="5">
        <f>' 4 - CLV Projection'!$F$5/12*C68</f>
        <v>2243.75</v>
      </c>
      <c r="AV155" s="5">
        <f>' 4 - CLV Projection'!$F$5/12*D68</f>
        <v>493.74999999999989</v>
      </c>
      <c r="AW155" s="5">
        <f>' 4 - CLV Projection'!$F$5/12*E68</f>
        <v>568.75</v>
      </c>
      <c r="AX155" s="5">
        <f>' 4 - CLV Projection'!$F$5/12*F68</f>
        <v>568.75</v>
      </c>
      <c r="AY155" s="5">
        <f>' 4 - CLV Projection'!$F$5/12*G68</f>
        <v>568.75</v>
      </c>
      <c r="AZ155" s="5">
        <f>' 4 - CLV Projection'!$F$5/12*H68</f>
        <v>1795.8333333333335</v>
      </c>
      <c r="BA155" s="5">
        <f>' 4 - CLV Projection'!$F$5/12*I68</f>
        <v>745.83333333333326</v>
      </c>
      <c r="BB155" s="5">
        <f>' 4 - CLV Projection'!$F$5/12*J68</f>
        <v>745.83333333333326</v>
      </c>
      <c r="BC155" s="5">
        <f>' 4 - CLV Projection'!$F$5/12*K68</f>
        <v>745.83333333333326</v>
      </c>
      <c r="BD155" s="5">
        <f>' 4 - CLV Projection'!$F$5/12*L68</f>
        <v>745.83333333333326</v>
      </c>
      <c r="BE155" s="5">
        <f>' 4 - CLV Projection'!$F$5/12*M68</f>
        <v>745.83333333333326</v>
      </c>
      <c r="BF155" s="5">
        <f>' 4 - CLV Projection'!$F$5/12*N68</f>
        <v>745.83333333333326</v>
      </c>
      <c r="BG155" s="5">
        <f>' 4 - CLV Projection'!$F$5/12*O68</f>
        <v>721.14583333333326</v>
      </c>
      <c r="BH155" s="5">
        <f>' 4 - CLV Projection'!$F$5/12*P68</f>
        <v>721.14583333333326</v>
      </c>
      <c r="BI155" s="5">
        <f>' 4 - CLV Projection'!$F$5/12*Q68</f>
        <v>717.39583333333326</v>
      </c>
      <c r="BJ155" s="5">
        <f>' 4 - CLV Projection'!$F$5/12*R68</f>
        <v>717.39583333333326</v>
      </c>
    </row>
    <row r="156" spans="37:62" s="5" customFormat="1" hidden="1" x14ac:dyDescent="0.6">
      <c r="AV156" s="5">
        <f>' 4 - CLV Projection'!$F$5/12*C68</f>
        <v>2243.75</v>
      </c>
      <c r="AW156" s="5">
        <f>' 4 - CLV Projection'!$F$5/12*D68</f>
        <v>493.74999999999989</v>
      </c>
      <c r="AX156" s="5">
        <f>' 4 - CLV Projection'!$F$5/12*E68</f>
        <v>568.75</v>
      </c>
      <c r="AY156" s="5">
        <f>' 4 - CLV Projection'!$F$5/12*F68</f>
        <v>568.75</v>
      </c>
      <c r="AZ156" s="5">
        <f>' 4 - CLV Projection'!$F$5/12*G68</f>
        <v>568.75</v>
      </c>
      <c r="BA156" s="5">
        <f>' 4 - CLV Projection'!$F$5/12*H68</f>
        <v>1795.8333333333335</v>
      </c>
      <c r="BB156" s="5">
        <f>' 4 - CLV Projection'!$F$5/12*I68</f>
        <v>745.83333333333326</v>
      </c>
      <c r="BC156" s="5">
        <f>' 4 - CLV Projection'!$F$5/12*J68</f>
        <v>745.83333333333326</v>
      </c>
      <c r="BD156" s="5">
        <f>' 4 - CLV Projection'!$F$5/12*K68</f>
        <v>745.83333333333326</v>
      </c>
      <c r="BE156" s="5">
        <f>' 4 - CLV Projection'!$F$5/12*L68</f>
        <v>745.83333333333326</v>
      </c>
      <c r="BF156" s="5">
        <f>' 4 - CLV Projection'!$F$5/12*M68</f>
        <v>745.83333333333326</v>
      </c>
      <c r="BG156" s="5">
        <f>' 4 - CLV Projection'!$F$5/12*N68</f>
        <v>745.83333333333326</v>
      </c>
      <c r="BH156" s="5">
        <f>' 4 - CLV Projection'!$F$5/12*O68</f>
        <v>721.14583333333326</v>
      </c>
      <c r="BI156" s="5">
        <f>' 4 - CLV Projection'!$F$5/12*P68</f>
        <v>721.14583333333326</v>
      </c>
      <c r="BJ156" s="5">
        <f>' 4 - CLV Projection'!$F$5/12*Q68</f>
        <v>717.39583333333326</v>
      </c>
    </row>
    <row r="157" spans="37:62" s="5" customFormat="1" hidden="1" x14ac:dyDescent="0.6">
      <c r="AW157" s="5">
        <f>' 4 - CLV Projection'!$F$5/12*C68</f>
        <v>2243.75</v>
      </c>
      <c r="AX157" s="5">
        <f>' 4 - CLV Projection'!$F$5/12*D68</f>
        <v>493.74999999999989</v>
      </c>
      <c r="AY157" s="5">
        <f>' 4 - CLV Projection'!$F$5/12*E68</f>
        <v>568.75</v>
      </c>
      <c r="AZ157" s="5">
        <f>' 4 - CLV Projection'!$F$5/12*F68</f>
        <v>568.75</v>
      </c>
      <c r="BA157" s="5">
        <f>' 4 - CLV Projection'!$F$5/12*G68</f>
        <v>568.75</v>
      </c>
      <c r="BB157" s="5">
        <f>' 4 - CLV Projection'!$F$5/12*H68</f>
        <v>1795.8333333333335</v>
      </c>
      <c r="BC157" s="5">
        <f>' 4 - CLV Projection'!$F$5/12*I68</f>
        <v>745.83333333333326</v>
      </c>
      <c r="BD157" s="5">
        <f>' 4 - CLV Projection'!$F$5/12*J68</f>
        <v>745.83333333333326</v>
      </c>
      <c r="BE157" s="5">
        <f>' 4 - CLV Projection'!$F$5/12*K68</f>
        <v>745.83333333333326</v>
      </c>
      <c r="BF157" s="5">
        <f>' 4 - CLV Projection'!$F$5/12*L68</f>
        <v>745.83333333333326</v>
      </c>
      <c r="BG157" s="5">
        <f>' 4 - CLV Projection'!$F$5/12*M68</f>
        <v>745.83333333333326</v>
      </c>
      <c r="BH157" s="5">
        <f>' 4 - CLV Projection'!$F$5/12*N68</f>
        <v>745.83333333333326</v>
      </c>
      <c r="BI157" s="5">
        <f>' 4 - CLV Projection'!$F$5/12*O68</f>
        <v>721.14583333333326</v>
      </c>
      <c r="BJ157" s="5">
        <f>' 4 - CLV Projection'!$F$5/12*P68</f>
        <v>721.14583333333326</v>
      </c>
    </row>
    <row r="158" spans="37:62" s="5" customFormat="1" hidden="1" x14ac:dyDescent="0.6">
      <c r="AX158" s="5">
        <f>' 4 - CLV Projection'!$F$5/12*C68</f>
        <v>2243.75</v>
      </c>
      <c r="AY158" s="5">
        <f>' 4 - CLV Projection'!$F$5/12*D68</f>
        <v>493.74999999999989</v>
      </c>
      <c r="AZ158" s="5">
        <f>' 4 - CLV Projection'!$F$5/12*E68</f>
        <v>568.75</v>
      </c>
      <c r="BA158" s="5">
        <f>' 4 - CLV Projection'!$F$5/12*F68</f>
        <v>568.75</v>
      </c>
      <c r="BB158" s="5">
        <f>' 4 - CLV Projection'!$F$5/12*G68</f>
        <v>568.75</v>
      </c>
      <c r="BC158" s="5">
        <f>' 4 - CLV Projection'!$F$5/12*H68</f>
        <v>1795.8333333333335</v>
      </c>
      <c r="BD158" s="5">
        <f>' 4 - CLV Projection'!$F$5/12*I68</f>
        <v>745.83333333333326</v>
      </c>
      <c r="BE158" s="5">
        <f>' 4 - CLV Projection'!$F$5/12*J68</f>
        <v>745.83333333333326</v>
      </c>
      <c r="BF158" s="5">
        <f>' 4 - CLV Projection'!$F$5/12*K68</f>
        <v>745.83333333333326</v>
      </c>
      <c r="BG158" s="5">
        <f>' 4 - CLV Projection'!$F$5/12*L68</f>
        <v>745.83333333333326</v>
      </c>
      <c r="BH158" s="5">
        <f>' 4 - CLV Projection'!$F$5/12*M68</f>
        <v>745.83333333333326</v>
      </c>
      <c r="BI158" s="5">
        <f>' 4 - CLV Projection'!$F$5/12*N68</f>
        <v>745.83333333333326</v>
      </c>
      <c r="BJ158" s="5">
        <f>' 4 - CLV Projection'!$F$5/12*O68</f>
        <v>721.14583333333326</v>
      </c>
    </row>
    <row r="159" spans="37:62" s="5" customFormat="1" hidden="1" x14ac:dyDescent="0.6">
      <c r="AY159" s="5">
        <f>' 4 - CLV Projection'!$G$5/12*C68</f>
        <v>2243.75</v>
      </c>
      <c r="AZ159" s="5">
        <f>' 4 - CLV Projection'!$G$5/12*D68</f>
        <v>493.74999999999989</v>
      </c>
      <c r="BA159" s="5">
        <f>' 4 - CLV Projection'!$G$5/12*E68</f>
        <v>568.75</v>
      </c>
      <c r="BB159" s="5">
        <f>' 4 - CLV Projection'!$G$5/12*F68</f>
        <v>568.75</v>
      </c>
      <c r="BC159" s="5">
        <f>' 4 - CLV Projection'!$G$5/12*G68</f>
        <v>568.75</v>
      </c>
      <c r="BD159" s="5">
        <f>' 4 - CLV Projection'!$G$5/12*H68</f>
        <v>1795.8333333333335</v>
      </c>
      <c r="BE159" s="5">
        <f>' 4 - CLV Projection'!$G$5/12*I68</f>
        <v>745.83333333333326</v>
      </c>
      <c r="BF159" s="5">
        <f>' 4 - CLV Projection'!$G$5/12*J68</f>
        <v>745.83333333333326</v>
      </c>
      <c r="BG159" s="5">
        <f>' 4 - CLV Projection'!$G$5/12*K68</f>
        <v>745.83333333333326</v>
      </c>
      <c r="BH159" s="5">
        <f>' 4 - CLV Projection'!$G$5/12*L68</f>
        <v>745.83333333333326</v>
      </c>
      <c r="BI159" s="5">
        <f>' 4 - CLV Projection'!$G$5/12*M68</f>
        <v>745.83333333333326</v>
      </c>
      <c r="BJ159" s="5">
        <f>' 4 - CLV Projection'!$G$5/12*N68</f>
        <v>745.83333333333326</v>
      </c>
    </row>
    <row r="160" spans="37:62" s="5" customFormat="1" hidden="1" x14ac:dyDescent="0.6">
      <c r="AZ160" s="5">
        <f>' 4 - CLV Projection'!$G$5/12*C68</f>
        <v>2243.75</v>
      </c>
      <c r="BA160" s="5">
        <f>' 4 - CLV Projection'!$G$5/12*D68</f>
        <v>493.74999999999989</v>
      </c>
      <c r="BB160" s="5">
        <f>' 4 - CLV Projection'!$G$5/12*E68</f>
        <v>568.75</v>
      </c>
      <c r="BC160" s="5">
        <f>' 4 - CLV Projection'!$G$5/12*F68</f>
        <v>568.75</v>
      </c>
      <c r="BD160" s="5">
        <f>' 4 - CLV Projection'!$G$5/12*G68</f>
        <v>568.75</v>
      </c>
      <c r="BE160" s="5">
        <f>' 4 - CLV Projection'!$G$5/12*H68</f>
        <v>1795.8333333333335</v>
      </c>
      <c r="BF160" s="5">
        <f>' 4 - CLV Projection'!$G$5/12*I68</f>
        <v>745.83333333333326</v>
      </c>
      <c r="BG160" s="5">
        <f>' 4 - CLV Projection'!$G$5/12*J68</f>
        <v>745.83333333333326</v>
      </c>
      <c r="BH160" s="5">
        <f>' 4 - CLV Projection'!$G$5/12*K68</f>
        <v>745.83333333333326</v>
      </c>
      <c r="BI160" s="5">
        <f>' 4 - CLV Projection'!$G$5/12*L68</f>
        <v>745.83333333333326</v>
      </c>
      <c r="BJ160" s="5">
        <f>' 4 - CLV Projection'!$G$5/12*M68</f>
        <v>745.83333333333326</v>
      </c>
    </row>
    <row r="161" spans="2:62" s="5" customFormat="1" hidden="1" x14ac:dyDescent="0.6">
      <c r="BA161" s="5">
        <f>' 4 - CLV Projection'!$G$5/12*C68</f>
        <v>2243.75</v>
      </c>
      <c r="BB161" s="5">
        <f>' 4 - CLV Projection'!$G$5/12*D68</f>
        <v>493.74999999999989</v>
      </c>
      <c r="BC161" s="5">
        <f>' 4 - CLV Projection'!$G$5/12*E68</f>
        <v>568.75</v>
      </c>
      <c r="BD161" s="5">
        <f>' 4 - CLV Projection'!$G$5/12*F68</f>
        <v>568.75</v>
      </c>
      <c r="BE161" s="5">
        <f>' 4 - CLV Projection'!$G$5/12*G68</f>
        <v>568.75</v>
      </c>
      <c r="BF161" s="5">
        <f>' 4 - CLV Projection'!$G$5/12*H68</f>
        <v>1795.8333333333335</v>
      </c>
      <c r="BG161" s="5">
        <f>' 4 - CLV Projection'!$G$5/12*I68</f>
        <v>745.83333333333326</v>
      </c>
      <c r="BH161" s="5">
        <f>' 4 - CLV Projection'!$G$5/12*J68</f>
        <v>745.83333333333326</v>
      </c>
      <c r="BI161" s="5">
        <f>' 4 - CLV Projection'!$G$5/12*K68</f>
        <v>745.83333333333326</v>
      </c>
      <c r="BJ161" s="5">
        <f>' 4 - CLV Projection'!$G$5/12*L68</f>
        <v>745.83333333333326</v>
      </c>
    </row>
    <row r="162" spans="2:62" s="5" customFormat="1" hidden="1" x14ac:dyDescent="0.6">
      <c r="BB162" s="5">
        <f>' 4 - CLV Projection'!$G$5/12*C68</f>
        <v>2243.75</v>
      </c>
      <c r="BC162" s="5">
        <f>' 4 - CLV Projection'!$G$5/12*D68</f>
        <v>493.74999999999989</v>
      </c>
      <c r="BD162" s="5">
        <f>' 4 - CLV Projection'!$G$5/12*E68</f>
        <v>568.75</v>
      </c>
      <c r="BE162" s="5">
        <f>' 4 - CLV Projection'!$G$5/12*F68</f>
        <v>568.75</v>
      </c>
      <c r="BF162" s="5">
        <f>' 4 - CLV Projection'!$G$5/12*G68</f>
        <v>568.75</v>
      </c>
      <c r="BG162" s="5">
        <f>' 4 - CLV Projection'!$G$5/12*H68</f>
        <v>1795.8333333333335</v>
      </c>
      <c r="BH162" s="5">
        <f>' 4 - CLV Projection'!$G$5/12*I68</f>
        <v>745.83333333333326</v>
      </c>
      <c r="BI162" s="5">
        <f>' 4 - CLV Projection'!$G$5/12*J68</f>
        <v>745.83333333333326</v>
      </c>
      <c r="BJ162" s="5">
        <f>' 4 - CLV Projection'!$G$5/12*K68</f>
        <v>745.83333333333326</v>
      </c>
    </row>
    <row r="163" spans="2:62" s="5" customFormat="1" hidden="1" x14ac:dyDescent="0.6">
      <c r="BC163" s="5">
        <f>' 4 - CLV Projection'!$G$5/12*C68</f>
        <v>2243.75</v>
      </c>
      <c r="BD163" s="5">
        <f>' 4 - CLV Projection'!$G$5/12*D68</f>
        <v>493.74999999999989</v>
      </c>
      <c r="BE163" s="5">
        <f>' 4 - CLV Projection'!$G$5/12*E68</f>
        <v>568.75</v>
      </c>
      <c r="BF163" s="5">
        <f>' 4 - CLV Projection'!$G$5/12*F68</f>
        <v>568.75</v>
      </c>
      <c r="BG163" s="5">
        <f>' 4 - CLV Projection'!$G$5/12*G68</f>
        <v>568.75</v>
      </c>
      <c r="BH163" s="5">
        <f>' 4 - CLV Projection'!$G$5/12*H68</f>
        <v>1795.8333333333335</v>
      </c>
      <c r="BI163" s="5">
        <f>' 4 - CLV Projection'!$G$5/12*I68</f>
        <v>745.83333333333326</v>
      </c>
      <c r="BJ163" s="5">
        <f>' 4 - CLV Projection'!$G$5/12*J68</f>
        <v>745.83333333333326</v>
      </c>
    </row>
    <row r="164" spans="2:62" s="5" customFormat="1" hidden="1" x14ac:dyDescent="0.6">
      <c r="BD164" s="5">
        <f>' 4 - CLV Projection'!$G$5/12*C68</f>
        <v>2243.75</v>
      </c>
      <c r="BE164" s="5">
        <f>' 4 - CLV Projection'!$G$5/12*D68</f>
        <v>493.74999999999989</v>
      </c>
      <c r="BF164" s="5">
        <f>' 4 - CLV Projection'!$G$5/12*E68</f>
        <v>568.75</v>
      </c>
      <c r="BG164" s="5">
        <f>' 4 - CLV Projection'!$G$5/12*F68</f>
        <v>568.75</v>
      </c>
      <c r="BH164" s="5">
        <f>' 4 - CLV Projection'!$G$5/12*G68</f>
        <v>568.75</v>
      </c>
      <c r="BI164" s="5">
        <f>' 4 - CLV Projection'!$G$5/12*H68</f>
        <v>1795.8333333333335</v>
      </c>
      <c r="BJ164" s="5">
        <f>' 4 - CLV Projection'!$G$5/12*I68</f>
        <v>745.83333333333326</v>
      </c>
    </row>
    <row r="165" spans="2:62" s="5" customFormat="1" hidden="1" x14ac:dyDescent="0.6">
      <c r="BE165" s="5">
        <f>' 4 - CLV Projection'!$G$5/12*C68</f>
        <v>2243.75</v>
      </c>
      <c r="BF165" s="5">
        <f>' 4 - CLV Projection'!$G$5/12*D68</f>
        <v>493.74999999999989</v>
      </c>
      <c r="BG165" s="5">
        <f>' 4 - CLV Projection'!$G$5/12*E68</f>
        <v>568.75</v>
      </c>
      <c r="BH165" s="5">
        <f>' 4 - CLV Projection'!$G$5/12*F68</f>
        <v>568.75</v>
      </c>
      <c r="BI165" s="5">
        <f>' 4 - CLV Projection'!$G$5/12*G68</f>
        <v>568.75</v>
      </c>
      <c r="BJ165" s="5">
        <f>' 4 - CLV Projection'!$G$5/12*H68</f>
        <v>1795.8333333333335</v>
      </c>
    </row>
    <row r="166" spans="2:62" s="5" customFormat="1" hidden="1" x14ac:dyDescent="0.6">
      <c r="BF166" s="5">
        <f>' 4 - CLV Projection'!$G$5/12*C68</f>
        <v>2243.75</v>
      </c>
      <c r="BG166" s="5">
        <f>' 4 - CLV Projection'!$G$5/12*D68</f>
        <v>493.74999999999989</v>
      </c>
      <c r="BH166" s="5">
        <f>' 4 - CLV Projection'!$G$5/12*E68</f>
        <v>568.75</v>
      </c>
      <c r="BI166" s="5">
        <f>' 4 - CLV Projection'!$G$5/12*F68</f>
        <v>568.75</v>
      </c>
      <c r="BJ166" s="5">
        <f>' 4 - CLV Projection'!$G$5/12*G68</f>
        <v>568.75</v>
      </c>
    </row>
    <row r="167" spans="2:62" s="5" customFormat="1" hidden="1" x14ac:dyDescent="0.6">
      <c r="BG167" s="5">
        <f>' 4 - CLV Projection'!$G$5/12*C68</f>
        <v>2243.75</v>
      </c>
      <c r="BH167" s="5">
        <f>' 4 - CLV Projection'!$G$5/12*D68</f>
        <v>493.74999999999989</v>
      </c>
      <c r="BI167" s="5">
        <f>' 4 - CLV Projection'!$G$5/12*E68</f>
        <v>568.75</v>
      </c>
      <c r="BJ167" s="5">
        <f>' 4 - CLV Projection'!$G$5/12*F68</f>
        <v>568.75</v>
      </c>
    </row>
    <row r="168" spans="2:62" s="5" customFormat="1" hidden="1" x14ac:dyDescent="0.6">
      <c r="BH168" s="5">
        <f>' 4 - CLV Projection'!$G$5/12*C68</f>
        <v>2243.75</v>
      </c>
      <c r="BI168" s="5">
        <f>' 4 - CLV Projection'!$G$5/12*D68</f>
        <v>493.74999999999989</v>
      </c>
      <c r="BJ168" s="5">
        <f>' 4 - CLV Projection'!$G$5/12*E68</f>
        <v>568.75</v>
      </c>
    </row>
    <row r="169" spans="2:62" s="5" customFormat="1" hidden="1" x14ac:dyDescent="0.6">
      <c r="BI169" s="5">
        <f>' 4 - CLV Projection'!$G$5/12*C68</f>
        <v>2243.75</v>
      </c>
      <c r="BJ169" s="5">
        <f>' 4 - CLV Projection'!$G$5/12*D68</f>
        <v>493.74999999999989</v>
      </c>
    </row>
    <row r="170" spans="2:62" s="5" customFormat="1" hidden="1" x14ac:dyDescent="0.6">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f>' 4 - CLV Projection'!$G$5/12*C68</f>
        <v>2243.75</v>
      </c>
    </row>
    <row r="171" spans="2:62" s="5" customFormat="1" hidden="1" x14ac:dyDescent="0.6">
      <c r="B171" s="63" t="s">
        <v>179</v>
      </c>
      <c r="C171" s="5">
        <f>SUM(C111:C170)</f>
        <v>560.9375</v>
      </c>
      <c r="D171" s="5">
        <f>SUM(D111:D170)</f>
        <v>684.375</v>
      </c>
      <c r="E171" s="5">
        <f t="shared" ref="E171:I171" si="23">SUM(E111:E170)</f>
        <v>826.5625</v>
      </c>
      <c r="F171" s="5">
        <f t="shared" si="23"/>
        <v>968.75</v>
      </c>
      <c r="G171" s="5">
        <f t="shared" si="23"/>
        <v>1110.9375</v>
      </c>
      <c r="H171" s="5">
        <f t="shared" si="23"/>
        <v>1559.8958333333335</v>
      </c>
      <c r="I171" s="5">
        <f t="shared" si="23"/>
        <v>1746.3541666666667</v>
      </c>
      <c r="J171" s="5">
        <f t="shared" ref="J171" si="24">SUM(J111:J170)</f>
        <v>1932.8125</v>
      </c>
      <c r="K171" s="5">
        <f t="shared" ref="K171" si="25">SUM(K111:K170)</f>
        <v>2119.2708333333335</v>
      </c>
      <c r="L171" s="5">
        <f t="shared" ref="L171:N171" si="26">SUM(L111:L170)</f>
        <v>2305.7291666666665</v>
      </c>
      <c r="M171" s="5">
        <f t="shared" si="26"/>
        <v>2492.1875</v>
      </c>
      <c r="N171" s="5">
        <f t="shared" si="26"/>
        <v>2678.645833333333</v>
      </c>
      <c r="O171" s="5">
        <f t="shared" ref="O171" si="27">SUM(O111:O170)</f>
        <v>3793.828125</v>
      </c>
      <c r="P171" s="5">
        <f t="shared" ref="P171" si="28">SUM(P111:P170)</f>
        <v>4179.8437499999991</v>
      </c>
      <c r="Q171" s="5">
        <f t="shared" ref="Q171:S171" si="29">SUM(Q111:Q170)</f>
        <v>4596.1718749999991</v>
      </c>
      <c r="R171" s="5">
        <f t="shared" si="29"/>
        <v>5012.4999999999991</v>
      </c>
      <c r="S171" s="5">
        <f t="shared" si="29"/>
        <v>5428.8281249999991</v>
      </c>
      <c r="T171" s="5">
        <f t="shared" ref="T171" si="30">SUM(T111:T170)</f>
        <v>6354.2274305555547</v>
      </c>
      <c r="U171" s="5">
        <f t="shared" ref="U171" si="31">SUM(U111:U170)</f>
        <v>6842.1267361111113</v>
      </c>
      <c r="V171" s="5">
        <f t="shared" ref="V171:X171" si="32">SUM(V111:V170)</f>
        <v>7330.026041666667</v>
      </c>
      <c r="W171" s="5">
        <f t="shared" si="32"/>
        <v>7817.9253472222226</v>
      </c>
      <c r="X171" s="5">
        <f t="shared" si="32"/>
        <v>8305.8246527777792</v>
      </c>
      <c r="Y171" s="5">
        <f t="shared" ref="Y171" si="33">SUM(Y111:Y170)</f>
        <v>8793.7239583333358</v>
      </c>
      <c r="Z171" s="5">
        <f t="shared" ref="Z171" si="34">SUM(Z111:Z170)</f>
        <v>9281.6232638888923</v>
      </c>
      <c r="AA171" s="5">
        <f t="shared" ref="AA171:AC171" si="35">SUM(AA111:AA170)</f>
        <v>10133.194444444447</v>
      </c>
      <c r="AB171" s="5">
        <f t="shared" si="35"/>
        <v>10693.098958333334</v>
      </c>
      <c r="AC171" s="5">
        <f t="shared" si="35"/>
        <v>11263.940972222224</v>
      </c>
      <c r="AD171" s="5">
        <f t="shared" ref="AD171" si="36">SUM(AD111:AD170)</f>
        <v>11834.782986111113</v>
      </c>
      <c r="AE171" s="5">
        <f t="shared" ref="AE171" si="37">SUM(AE111:AE170)</f>
        <v>12405.625000000004</v>
      </c>
      <c r="AF171" s="5">
        <f t="shared" ref="AF171:AH171" si="38">SUM(AF111:AF170)</f>
        <v>13177.29166666667</v>
      </c>
      <c r="AG171" s="5">
        <f t="shared" si="38"/>
        <v>13773.958333333336</v>
      </c>
      <c r="AH171" s="5">
        <f t="shared" si="38"/>
        <v>14370.625000000002</v>
      </c>
      <c r="AI171" s="5">
        <f t="shared" ref="AI171" si="39">SUM(AI111:AI170)</f>
        <v>14967.291666666668</v>
      </c>
      <c r="AJ171" s="5">
        <f t="shared" ref="AJ171" si="40">SUM(AJ111:AJ170)</f>
        <v>15563.958333333334</v>
      </c>
      <c r="AK171" s="5">
        <f t="shared" ref="AK171:AM171" si="41">SUM(AK111:AK170)</f>
        <v>16160.625</v>
      </c>
      <c r="AL171" s="5">
        <f t="shared" si="41"/>
        <v>16757.291666666668</v>
      </c>
      <c r="AM171" s="5">
        <f t="shared" si="41"/>
        <v>17723.802083333336</v>
      </c>
      <c r="AN171" s="5">
        <f t="shared" ref="AN171" si="42">SUM(AN111:AN170)</f>
        <v>18398.645833333336</v>
      </c>
      <c r="AO171" s="5">
        <f t="shared" ref="AO171" si="43">SUM(AO111:AO170)</f>
        <v>19085.364583333332</v>
      </c>
      <c r="AP171" s="5">
        <f t="shared" ref="AP171:AR171" si="44">SUM(AP111:AP170)</f>
        <v>19772.083333333336</v>
      </c>
      <c r="AQ171" s="5">
        <f t="shared" si="44"/>
        <v>20458.802083333336</v>
      </c>
      <c r="AR171" s="5">
        <f t="shared" si="44"/>
        <v>21348.559027777777</v>
      </c>
      <c r="AS171" s="5">
        <f t="shared" ref="AS171" si="45">SUM(AS111:AS170)</f>
        <v>22063.315972222223</v>
      </c>
      <c r="AT171" s="5">
        <f t="shared" ref="AT171" si="46">SUM(AT111:AT170)</f>
        <v>22778.072916666668</v>
      </c>
      <c r="AU171" s="5">
        <f t="shared" ref="AU171:AW171" si="47">SUM(AU111:AU170)</f>
        <v>23492.829861111109</v>
      </c>
      <c r="AV171" s="5">
        <f t="shared" si="47"/>
        <v>24207.586805555555</v>
      </c>
      <c r="AW171" s="5">
        <f t="shared" si="47"/>
        <v>24922.343749999996</v>
      </c>
      <c r="AX171" s="5">
        <f t="shared" ref="AX171" si="48">SUM(AX111:AX170)</f>
        <v>25637.100694444442</v>
      </c>
      <c r="AY171" s="5">
        <f t="shared" ref="AY171" si="49">SUM(AY111:AY170)</f>
        <v>26347.743055555551</v>
      </c>
      <c r="AZ171" s="5">
        <f t="shared" ref="AZ171:BB171" si="50">SUM(AZ111:AZ170)</f>
        <v>27058.385416666661</v>
      </c>
      <c r="BA171" s="5">
        <f t="shared" si="50"/>
        <v>27768.40277777777</v>
      </c>
      <c r="BB171" s="5">
        <f t="shared" si="50"/>
        <v>28478.42013888888</v>
      </c>
      <c r="BC171" s="5">
        <f t="shared" ref="BC171" si="51">SUM(BC111:BC170)</f>
        <v>29188.437499999989</v>
      </c>
      <c r="BD171" s="5">
        <f t="shared" ref="BD171" si="52">SUM(BD111:BD170)</f>
        <v>29896.979166666653</v>
      </c>
      <c r="BE171" s="5">
        <f t="shared" ref="BE171:BG171" si="53">SUM(BE111:BE170)</f>
        <v>30605.520833333318</v>
      </c>
      <c r="BF171" s="5">
        <f t="shared" si="53"/>
        <v>31314.062499999985</v>
      </c>
      <c r="BG171" s="5">
        <f t="shared" si="53"/>
        <v>32022.604166666653</v>
      </c>
      <c r="BH171" s="5">
        <f t="shared" ref="BH171" si="54">SUM(BH111:BH170)</f>
        <v>32731.145833333321</v>
      </c>
      <c r="BI171" s="5">
        <f t="shared" ref="BI171" si="55">SUM(BI111:BI170)</f>
        <v>33439.687499999985</v>
      </c>
      <c r="BJ171" s="5">
        <f t="shared" ref="BJ171" si="56">SUM(BJ111:BJ170)</f>
        <v>34148.229166666657</v>
      </c>
    </row>
    <row r="172" spans="2:62" s="5" customFormat="1" hidden="1" x14ac:dyDescent="0.6"/>
    <row r="173" spans="2:62" s="5" customFormat="1" hidden="1" x14ac:dyDescent="0.6"/>
    <row r="174" spans="2:62" s="5" customFormat="1" x14ac:dyDescent="0.6"/>
    <row r="175" spans="2:62" s="5" customFormat="1" x14ac:dyDescent="0.6"/>
    <row r="176" spans="2:62" s="5" customFormat="1" x14ac:dyDescent="0.6"/>
    <row r="177" s="5" customFormat="1" x14ac:dyDescent="0.6"/>
    <row r="178" s="5" customFormat="1" x14ac:dyDescent="0.6"/>
    <row r="179" s="5" customFormat="1" x14ac:dyDescent="0.6"/>
    <row r="180" s="5" customFormat="1" x14ac:dyDescent="0.6"/>
    <row r="181" s="5" customFormat="1" x14ac:dyDescent="0.6"/>
    <row r="182" s="5" customFormat="1" x14ac:dyDescent="0.6"/>
    <row r="183" s="5" customFormat="1" x14ac:dyDescent="0.6"/>
    <row r="184" s="5" customFormat="1" x14ac:dyDescent="0.6"/>
    <row r="185" s="5" customFormat="1" x14ac:dyDescent="0.6"/>
    <row r="186" s="5" customFormat="1" x14ac:dyDescent="0.6"/>
    <row r="187" s="5" customFormat="1" x14ac:dyDescent="0.6"/>
    <row r="188" s="5" customFormat="1" x14ac:dyDescent="0.6"/>
    <row r="189" s="5" customFormat="1" x14ac:dyDescent="0.6"/>
    <row r="190" s="5" customFormat="1" x14ac:dyDescent="0.6"/>
    <row r="191" s="5" customFormat="1" x14ac:dyDescent="0.6"/>
    <row r="192" s="5" customFormat="1" x14ac:dyDescent="0.6"/>
    <row r="193" s="5" customFormat="1" x14ac:dyDescent="0.6"/>
    <row r="194" s="5" customFormat="1" x14ac:dyDescent="0.6"/>
    <row r="195" s="5" customFormat="1" x14ac:dyDescent="0.6"/>
    <row r="196" s="5" customFormat="1" x14ac:dyDescent="0.6"/>
    <row r="197" s="5" customFormat="1" x14ac:dyDescent="0.6"/>
    <row r="198" s="5" customFormat="1" x14ac:dyDescent="0.6"/>
    <row r="199" s="5" customFormat="1" x14ac:dyDescent="0.6"/>
    <row r="200" s="5" customFormat="1" x14ac:dyDescent="0.6"/>
    <row r="201" s="5" customFormat="1" x14ac:dyDescent="0.6"/>
    <row r="202" s="5" customFormat="1" x14ac:dyDescent="0.6"/>
    <row r="203" s="5" customFormat="1" x14ac:dyDescent="0.6"/>
    <row r="204" s="5" customFormat="1" x14ac:dyDescent="0.6"/>
    <row r="205" s="5" customFormat="1" x14ac:dyDescent="0.6"/>
    <row r="206" s="5" customFormat="1" x14ac:dyDescent="0.6"/>
    <row r="207" s="5" customFormat="1" x14ac:dyDescent="0.6"/>
    <row r="208" s="5" customFormat="1" x14ac:dyDescent="0.6"/>
    <row r="209" s="5" customFormat="1" x14ac:dyDescent="0.6"/>
    <row r="210" s="5" customFormat="1" x14ac:dyDescent="0.6"/>
    <row r="211" s="5" customFormat="1" x14ac:dyDescent="0.6"/>
    <row r="212" s="5" customFormat="1" x14ac:dyDescent="0.6"/>
    <row r="213" s="5" customFormat="1" x14ac:dyDescent="0.6"/>
    <row r="214" s="5" customFormat="1" x14ac:dyDescent="0.6"/>
    <row r="215" s="5" customFormat="1" x14ac:dyDescent="0.6"/>
    <row r="216" s="5" customFormat="1" x14ac:dyDescent="0.6"/>
    <row r="217" s="5" customFormat="1" x14ac:dyDescent="0.6"/>
    <row r="218" s="5" customFormat="1" x14ac:dyDescent="0.6"/>
    <row r="219" s="5" customFormat="1" x14ac:dyDescent="0.6"/>
    <row r="220" s="5" customFormat="1" x14ac:dyDescent="0.6"/>
    <row r="221" s="5" customFormat="1" x14ac:dyDescent="0.6"/>
    <row r="222" s="5" customFormat="1" x14ac:dyDescent="0.6"/>
    <row r="223" s="5" customFormat="1" x14ac:dyDescent="0.6"/>
    <row r="224" s="5" customFormat="1" x14ac:dyDescent="0.6"/>
    <row r="225" s="5" customFormat="1" x14ac:dyDescent="0.6"/>
    <row r="226" s="5" customFormat="1" x14ac:dyDescent="0.6"/>
    <row r="227" s="5" customFormat="1" x14ac:dyDescent="0.6"/>
    <row r="228" s="5" customFormat="1" x14ac:dyDescent="0.6"/>
    <row r="229" s="5" customFormat="1" x14ac:dyDescent="0.6"/>
    <row r="230" s="5" customFormat="1" x14ac:dyDescent="0.6"/>
    <row r="231" s="5" customFormat="1" x14ac:dyDescent="0.6"/>
    <row r="232" s="5" customFormat="1" x14ac:dyDescent="0.6"/>
    <row r="233" s="5" customFormat="1" x14ac:dyDescent="0.6"/>
    <row r="234" s="5" customFormat="1" x14ac:dyDescent="0.6"/>
    <row r="235" s="5" customFormat="1" x14ac:dyDescent="0.6"/>
    <row r="236" s="5" customFormat="1" x14ac:dyDescent="0.6"/>
    <row r="237" s="5" customFormat="1" x14ac:dyDescent="0.6"/>
    <row r="238" s="5" customFormat="1" x14ac:dyDescent="0.6"/>
    <row r="239" s="5" customFormat="1" x14ac:dyDescent="0.6"/>
    <row r="240" s="5" customFormat="1" x14ac:dyDescent="0.6"/>
    <row r="241" s="5" customFormat="1" x14ac:dyDescent="0.6"/>
    <row r="242" s="5" customFormat="1" x14ac:dyDescent="0.6"/>
    <row r="243" s="5" customFormat="1" x14ac:dyDescent="0.6"/>
    <row r="244" s="5" customFormat="1" x14ac:dyDescent="0.6"/>
    <row r="245" s="5" customFormat="1" x14ac:dyDescent="0.6"/>
    <row r="246" s="5" customFormat="1" x14ac:dyDescent="0.6"/>
    <row r="247" s="5" customFormat="1" x14ac:dyDescent="0.6"/>
    <row r="248" s="5" customFormat="1" x14ac:dyDescent="0.6"/>
    <row r="249" s="5" customFormat="1" x14ac:dyDescent="0.6"/>
    <row r="250" s="5" customFormat="1" x14ac:dyDescent="0.6"/>
    <row r="251" s="5" customFormat="1" x14ac:dyDescent="0.6"/>
    <row r="252" s="5" customFormat="1" x14ac:dyDescent="0.6"/>
    <row r="253" s="5" customFormat="1" x14ac:dyDescent="0.6"/>
    <row r="254" s="5" customFormat="1" x14ac:dyDescent="0.6"/>
    <row r="255" s="5" customFormat="1" x14ac:dyDescent="0.6"/>
    <row r="256" s="5" customFormat="1" x14ac:dyDescent="0.6"/>
    <row r="257" s="5" customFormat="1" x14ac:dyDescent="0.6"/>
    <row r="258" s="5" customFormat="1" x14ac:dyDescent="0.6"/>
    <row r="259" s="5" customFormat="1" x14ac:dyDescent="0.6"/>
    <row r="260" s="5" customFormat="1" x14ac:dyDescent="0.6"/>
    <row r="261" s="5" customFormat="1" x14ac:dyDescent="0.6"/>
    <row r="262" s="5" customFormat="1" x14ac:dyDescent="0.6"/>
    <row r="263" s="5" customFormat="1" x14ac:dyDescent="0.6"/>
    <row r="264" s="5" customFormat="1" x14ac:dyDescent="0.6"/>
    <row r="265" s="5" customFormat="1" x14ac:dyDescent="0.6"/>
    <row r="266" s="5" customFormat="1" x14ac:dyDescent="0.6"/>
    <row r="267" s="5" customFormat="1" x14ac:dyDescent="0.6"/>
    <row r="268" s="5" customFormat="1" x14ac:dyDescent="0.6"/>
    <row r="269" s="5" customFormat="1" x14ac:dyDescent="0.6"/>
    <row r="270" s="5" customFormat="1" x14ac:dyDescent="0.6"/>
    <row r="271" s="5" customFormat="1" x14ac:dyDescent="0.6"/>
    <row r="272" s="5" customFormat="1" x14ac:dyDescent="0.6"/>
    <row r="273" s="5" customFormat="1" x14ac:dyDescent="0.6"/>
    <row r="274" s="5" customFormat="1" x14ac:dyDescent="0.6"/>
    <row r="275" s="5" customFormat="1" x14ac:dyDescent="0.6"/>
    <row r="276" s="5" customFormat="1" x14ac:dyDescent="0.6"/>
    <row r="277" s="5" customFormat="1" x14ac:dyDescent="0.6"/>
    <row r="278" s="5" customFormat="1" x14ac:dyDescent="0.6"/>
    <row r="279" s="5" customFormat="1" x14ac:dyDescent="0.6"/>
    <row r="280" s="5" customFormat="1" x14ac:dyDescent="0.6"/>
    <row r="281" s="5" customFormat="1" x14ac:dyDescent="0.6"/>
    <row r="282" s="5" customFormat="1" x14ac:dyDescent="0.6"/>
    <row r="283" s="5" customFormat="1" x14ac:dyDescent="0.6"/>
    <row r="284" s="5" customFormat="1" x14ac:dyDescent="0.6"/>
    <row r="285" s="5" customFormat="1" x14ac:dyDescent="0.6"/>
    <row r="286" s="5" customFormat="1" x14ac:dyDescent="0.6"/>
    <row r="287" s="5" customFormat="1" x14ac:dyDescent="0.6"/>
    <row r="288" s="5" customFormat="1" x14ac:dyDescent="0.6"/>
    <row r="289" s="5" customFormat="1" x14ac:dyDescent="0.6"/>
    <row r="290" s="5" customFormat="1" x14ac:dyDescent="0.6"/>
    <row r="291" s="5" customFormat="1" x14ac:dyDescent="0.6"/>
    <row r="292" s="5" customFormat="1" x14ac:dyDescent="0.6"/>
    <row r="293" s="5" customFormat="1" x14ac:dyDescent="0.6"/>
    <row r="294" s="5" customFormat="1" x14ac:dyDescent="0.6"/>
    <row r="295" s="5" customFormat="1" x14ac:dyDescent="0.6"/>
    <row r="296" s="5" customFormat="1" x14ac:dyDescent="0.6"/>
    <row r="297" s="5" customFormat="1" x14ac:dyDescent="0.6"/>
    <row r="298" s="5" customFormat="1" x14ac:dyDescent="0.6"/>
    <row r="299" s="5" customFormat="1" x14ac:dyDescent="0.6"/>
    <row r="300" s="5" customFormat="1" x14ac:dyDescent="0.6"/>
    <row r="301" s="5" customFormat="1" x14ac:dyDescent="0.6"/>
    <row r="302" s="5" customFormat="1" x14ac:dyDescent="0.6"/>
    <row r="303" s="5" customFormat="1" x14ac:dyDescent="0.6"/>
    <row r="304" s="5" customFormat="1" x14ac:dyDescent="0.6"/>
    <row r="305" s="5" customFormat="1" x14ac:dyDescent="0.6"/>
    <row r="306" s="5" customFormat="1" x14ac:dyDescent="0.6"/>
    <row r="307" s="5" customFormat="1" x14ac:dyDescent="0.6"/>
    <row r="308" s="5" customFormat="1" x14ac:dyDescent="0.6"/>
    <row r="309" s="5" customFormat="1" x14ac:dyDescent="0.6"/>
    <row r="310" s="5" customFormat="1" x14ac:dyDescent="0.6"/>
    <row r="311" s="5" customFormat="1" x14ac:dyDescent="0.6"/>
    <row r="312" s="5" customFormat="1" x14ac:dyDescent="0.6"/>
    <row r="313" s="5" customFormat="1" x14ac:dyDescent="0.6"/>
    <row r="314" s="5" customFormat="1" x14ac:dyDescent="0.6"/>
    <row r="315" s="5" customFormat="1" x14ac:dyDescent="0.6"/>
    <row r="316" s="5" customFormat="1" x14ac:dyDescent="0.6"/>
    <row r="317" s="5" customFormat="1" x14ac:dyDescent="0.6"/>
    <row r="318" s="5" customFormat="1" x14ac:dyDescent="0.6"/>
    <row r="319" s="5" customFormat="1" x14ac:dyDescent="0.6"/>
    <row r="320" s="5" customFormat="1" x14ac:dyDescent="0.6"/>
    <row r="321" s="5" customFormat="1" x14ac:dyDescent="0.6"/>
    <row r="322" s="5" customFormat="1" x14ac:dyDescent="0.6"/>
    <row r="323" s="5" customFormat="1" x14ac:dyDescent="0.6"/>
    <row r="324" s="62" customFormat="1" x14ac:dyDescent="0.6"/>
    <row r="325" s="62" customFormat="1" x14ac:dyDescent="0.6"/>
    <row r="326" s="62" customFormat="1" x14ac:dyDescent="0.6"/>
    <row r="327" s="62" customFormat="1" x14ac:dyDescent="0.6"/>
    <row r="328" s="62" customFormat="1" x14ac:dyDescent="0.6"/>
    <row r="329" s="62" customFormat="1" x14ac:dyDescent="0.6"/>
  </sheetData>
  <sheetProtection algorithmName="SHA-512" hashValue="z3YpZPr5fyK3EX6W9ugyC3NON9QYJK7jRh4JLdqikMIchv1GvNaEv5C3ZBlOg9WaWT/g84lc4l+VvJhC9xLO5Q==" saltValue="BWNSzmTDrH/GqN/SFxoLRQ==" spinCount="100000" sheet="1" objects="1" scenarios="1"/>
  <mergeCells count="7">
    <mergeCell ref="C84:F84"/>
    <mergeCell ref="A30:A40"/>
    <mergeCell ref="A55:A66"/>
    <mergeCell ref="A4:A14"/>
    <mergeCell ref="A42:A52"/>
    <mergeCell ref="C83:F83"/>
    <mergeCell ref="A16:A26"/>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A6460F8CA3D646A1BE767F90F283D2" ma:contentTypeVersion="2" ma:contentTypeDescription="Create a new document." ma:contentTypeScope="" ma:versionID="857a4a91ba839ae9ab014d1331b523e1">
  <xsd:schema xmlns:xsd="http://www.w3.org/2001/XMLSchema" xmlns:xs="http://www.w3.org/2001/XMLSchema" xmlns:p="http://schemas.microsoft.com/office/2006/metadata/properties" xmlns:ns2="ce7f45f4-ea17-414a-988a-8a25b6d77461" targetNamespace="http://schemas.microsoft.com/office/2006/metadata/properties" ma:root="true" ma:fieldsID="86ff228edc14a6e73740418b84145c0d" ns2:_="">
    <xsd:import namespace="ce7f45f4-ea17-414a-988a-8a25b6d7746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7f45f4-ea17-414a-988a-8a25b6d7746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7AE762-5FDD-41E8-B154-1A6A94A5F03A}"/>
</file>

<file path=customXml/itemProps2.xml><?xml version="1.0" encoding="utf-8"?>
<ds:datastoreItem xmlns:ds="http://schemas.openxmlformats.org/officeDocument/2006/customXml" ds:itemID="{136A6DD8-428B-4A70-BCE1-61A1262FB639}"/>
</file>

<file path=customXml/itemProps3.xml><?xml version="1.0" encoding="utf-8"?>
<ds:datastoreItem xmlns:ds="http://schemas.openxmlformats.org/officeDocument/2006/customXml" ds:itemID="{2E9A418D-AEDE-40D1-AAC7-E375B40DE4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 Me First</vt:lpstr>
      <vt:lpstr>Definitions</vt:lpstr>
      <vt:lpstr>1 - Define a Focus</vt:lpstr>
      <vt:lpstr>2 - Create the Solution</vt:lpstr>
      <vt:lpstr>3 - Build Go-to-Market Plan</vt:lpstr>
      <vt:lpstr> 4 - CLV Projection</vt:lpstr>
      <vt:lpstr>Reference - Services List</vt:lpstr>
      <vt:lpstr>2 - Craft Overall Messaging</vt:lpstr>
      <vt:lpstr>Detailed 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Willmer</dc:creator>
  <cp:lastModifiedBy>Dana Willmer</cp:lastModifiedBy>
  <dcterms:created xsi:type="dcterms:W3CDTF">2016-01-27T16:48:33Z</dcterms:created>
  <dcterms:modified xsi:type="dcterms:W3CDTF">2016-06-17T17:45:58Z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0x010100BAA6460F8CA3D646A1BE767F90F283D2</vt:lpwstr>
  </property>
</Properties>
</file>