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goldsmith\Downloads\"/>
    </mc:Choice>
  </mc:AlternateContent>
  <xr:revisionPtr revIDLastSave="0" documentId="8_{1E277689-D4F2-4CDB-92E9-B67AC8A65779}" xr6:coauthVersionLast="45" xr6:coauthVersionMax="45" xr10:uidLastSave="{00000000-0000-0000-0000-000000000000}"/>
  <bookViews>
    <workbookView xWindow="28680" yWindow="-120" windowWidth="29040" windowHeight="15840" tabRatio="890" xr2:uid="{8C9D78BA-71DD-455F-8E78-F90B5AB49849}"/>
  </bookViews>
  <sheets>
    <sheet name="BUNDLE GUIDE" sheetId="5" r:id="rId1"/>
    <sheet name="BUSINESS BUNDLES" sheetId="10" r:id="rId2"/>
    <sheet name="ENTERPRISE BUNDLES" sheetId="1" r:id="rId3"/>
    <sheet name="TOTAL SKU LIST" sheetId="9" r:id="rId4"/>
    <sheet name="MS PLANS" sheetId="8" r:id="rId5"/>
    <sheet name="RIBBON CONNECT" sheetId="6" r:id="rId6"/>
    <sheet name="POLY PERSONAS" sheetId="3" r:id="rId7"/>
    <sheet name="PRICING USD" sheetId="4" state="hidden" r:id="rId8"/>
    <sheet name="LIST" sheetId="2" state="hidden" r:id="rId9"/>
  </sheets>
  <definedNames>
    <definedName name="_xlnm._FilterDatabase" localSheetId="1" hidden="1">'BUSINESS BUNDLES'!#REF!</definedName>
    <definedName name="_xlnm._FilterDatabase" localSheetId="2" hidden="1">'ENTERPRISE BUNDLES'!#REF!</definedName>
    <definedName name="_xlnm._FilterDatabase" localSheetId="8" hidden="1">LIST!$F$1:$F$30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0" l="1"/>
  <c r="G66" i="10" s="1"/>
  <c r="H66" i="10" s="1"/>
  <c r="J66" i="10" s="1"/>
  <c r="D63" i="10"/>
  <c r="G63" i="10" s="1"/>
  <c r="H63" i="10" s="1"/>
  <c r="J63" i="10" s="1"/>
  <c r="D60" i="10"/>
  <c r="G60" i="10" s="1"/>
  <c r="G69" i="10" s="1"/>
  <c r="I69" i="10" s="1"/>
  <c r="D56" i="10"/>
  <c r="G56" i="10" s="1"/>
  <c r="H56" i="10" s="1"/>
  <c r="J56" i="10" s="1"/>
  <c r="D53" i="10"/>
  <c r="G53" i="10" s="1"/>
  <c r="H53" i="10" s="1"/>
  <c r="J53" i="10" s="1"/>
  <c r="D50" i="10"/>
  <c r="G50" i="10" s="1"/>
  <c r="G68" i="10" s="1"/>
  <c r="I68" i="10" s="1"/>
  <c r="D42" i="10"/>
  <c r="G42" i="10" s="1"/>
  <c r="H42" i="10" s="1"/>
  <c r="J42" i="10" s="1"/>
  <c r="D39" i="10"/>
  <c r="G39" i="10" s="1"/>
  <c r="I39" i="10" s="1"/>
  <c r="D35" i="10"/>
  <c r="G35" i="10" s="1"/>
  <c r="H35" i="10" s="1"/>
  <c r="J35" i="10" s="1"/>
  <c r="D32" i="10"/>
  <c r="G32" i="10" s="1"/>
  <c r="H32" i="10" s="1"/>
  <c r="J32" i="10" s="1"/>
  <c r="D29" i="10"/>
  <c r="G29" i="10" s="1"/>
  <c r="I29" i="10" s="1"/>
  <c r="D21" i="10"/>
  <c r="G21" i="10" s="1"/>
  <c r="H21" i="10" s="1"/>
  <c r="J21" i="10" s="1"/>
  <c r="D18" i="10"/>
  <c r="G18" i="10" s="1"/>
  <c r="I18" i="10" s="1"/>
  <c r="D14" i="10"/>
  <c r="G14" i="10" s="1"/>
  <c r="H14" i="10" s="1"/>
  <c r="J14" i="10" s="1"/>
  <c r="D11" i="10"/>
  <c r="G11" i="10" s="1"/>
  <c r="H11" i="10" s="1"/>
  <c r="J11" i="10" s="1"/>
  <c r="D8" i="10"/>
  <c r="G8" i="10" s="1"/>
  <c r="I8" i="10" s="1"/>
  <c r="G44" i="10" l="1"/>
  <c r="I44" i="10" s="1"/>
  <c r="I60" i="10"/>
  <c r="I63" i="10"/>
  <c r="I66" i="10"/>
  <c r="G23" i="10"/>
  <c r="I23" i="10" s="1"/>
  <c r="G24" i="10"/>
  <c r="I24" i="10" s="1"/>
  <c r="G45" i="10"/>
  <c r="I45" i="10" s="1"/>
  <c r="I50" i="10"/>
  <c r="I53" i="10"/>
  <c r="I56" i="10"/>
  <c r="I21" i="10"/>
  <c r="I32" i="10"/>
  <c r="I35" i="10"/>
  <c r="I42" i="10"/>
  <c r="I11" i="10"/>
  <c r="I14" i="10"/>
  <c r="H39" i="10"/>
  <c r="H45" i="10" s="1"/>
  <c r="H29" i="10"/>
  <c r="H44" i="10" s="1"/>
  <c r="H60" i="10"/>
  <c r="H50" i="10"/>
  <c r="H8" i="10"/>
  <c r="H23" i="10" s="1"/>
  <c r="J23" i="10" s="1"/>
  <c r="H18" i="10"/>
  <c r="E14" i="10"/>
  <c r="E18" i="10"/>
  <c r="E21" i="10"/>
  <c r="E29" i="10"/>
  <c r="E32" i="10"/>
  <c r="E35" i="10"/>
  <c r="E39" i="10"/>
  <c r="E42" i="10"/>
  <c r="E50" i="10"/>
  <c r="E53" i="10"/>
  <c r="E56" i="10"/>
  <c r="E60" i="10"/>
  <c r="E63" i="10"/>
  <c r="E66" i="10"/>
  <c r="E8" i="10"/>
  <c r="E11" i="10"/>
  <c r="J60" i="10" l="1"/>
  <c r="H69" i="10"/>
  <c r="J69" i="10" s="1"/>
  <c r="H68" i="10"/>
  <c r="J68" i="10" s="1"/>
  <c r="J50" i="10"/>
  <c r="H24" i="10"/>
  <c r="J24" i="10" s="1"/>
  <c r="J18" i="10"/>
  <c r="J44" i="10"/>
  <c r="J29" i="10"/>
  <c r="J45" i="10"/>
  <c r="J39" i="10"/>
  <c r="J8" i="10"/>
  <c r="D56" i="1" l="1"/>
  <c r="G56" i="1" s="1"/>
  <c r="D53" i="1"/>
  <c r="G53" i="1" s="1"/>
  <c r="D50" i="1"/>
  <c r="G50" i="1" s="1"/>
  <c r="G68" i="1" s="1"/>
  <c r="D35" i="1"/>
  <c r="G35" i="1" s="1"/>
  <c r="D32" i="1"/>
  <c r="G32" i="1" s="1"/>
  <c r="D29" i="1"/>
  <c r="G29" i="1" s="1"/>
  <c r="D11" i="1"/>
  <c r="D8" i="1"/>
  <c r="H29" i="1" l="1"/>
  <c r="J29" i="1" s="1"/>
  <c r="G44" i="1"/>
  <c r="I44" i="1" s="1"/>
  <c r="I29" i="1"/>
  <c r="H32" i="1"/>
  <c r="J32" i="1" s="1"/>
  <c r="I32" i="1"/>
  <c r="H35" i="1"/>
  <c r="J35" i="1" s="1"/>
  <c r="I35" i="1"/>
  <c r="H56" i="1"/>
  <c r="J56" i="1" s="1"/>
  <c r="I56" i="1"/>
  <c r="H50" i="1"/>
  <c r="I50" i="1"/>
  <c r="H53" i="1"/>
  <c r="J53" i="1" s="1"/>
  <c r="I53" i="1"/>
  <c r="E53" i="1"/>
  <c r="E56" i="1"/>
  <c r="E50" i="1"/>
  <c r="E32" i="1"/>
  <c r="E35" i="1"/>
  <c r="E29" i="1"/>
  <c r="J50" i="1" l="1"/>
  <c r="H68" i="1"/>
  <c r="E11" i="1"/>
  <c r="D60" i="1"/>
  <c r="D63" i="1"/>
  <c r="E63" i="1" s="1"/>
  <c r="D66" i="1"/>
  <c r="E66" i="1" s="1"/>
  <c r="D39" i="1"/>
  <c r="E39" i="1" s="1"/>
  <c r="D18" i="1"/>
  <c r="D14" i="1"/>
  <c r="G14" i="1" s="1"/>
  <c r="E60" i="1" l="1"/>
  <c r="G60" i="1"/>
  <c r="H14" i="1"/>
  <c r="J14" i="1" s="1"/>
  <c r="I14" i="1"/>
  <c r="E14" i="1"/>
  <c r="I60" i="1" l="1"/>
  <c r="G11" i="1"/>
  <c r="G66" i="1"/>
  <c r="H66" i="1" l="1"/>
  <c r="J66" i="1" s="1"/>
  <c r="I66" i="1"/>
  <c r="H11" i="1"/>
  <c r="J11" i="1" s="1"/>
  <c r="I11" i="1"/>
  <c r="H44" i="1"/>
  <c r="J44" i="1" s="1"/>
  <c r="J68" i="1"/>
  <c r="I68" i="1"/>
  <c r="G63" i="1"/>
  <c r="D42" i="1"/>
  <c r="G39" i="1"/>
  <c r="D21" i="1"/>
  <c r="H63" i="1" l="1"/>
  <c r="J63" i="1" s="1"/>
  <c r="I63" i="1"/>
  <c r="G69" i="1"/>
  <c r="H39" i="1"/>
  <c r="G45" i="1"/>
  <c r="I45" i="1" s="1"/>
  <c r="I39" i="1"/>
  <c r="H60" i="1"/>
  <c r="H69" i="1" s="1"/>
  <c r="I69" i="1"/>
  <c r="G42" i="1"/>
  <c r="E42" i="1"/>
  <c r="E18" i="1"/>
  <c r="G18" i="1"/>
  <c r="E21" i="1"/>
  <c r="G21" i="1"/>
  <c r="G8" i="1"/>
  <c r="G23" i="1" s="1"/>
  <c r="I23" i="1" s="1"/>
  <c r="E8" i="1"/>
  <c r="H18" i="1" l="1"/>
  <c r="I18" i="1"/>
  <c r="G24" i="1"/>
  <c r="I24" i="1" s="1"/>
  <c r="J39" i="1"/>
  <c r="H21" i="1"/>
  <c r="J21" i="1" s="1"/>
  <c r="I21" i="1"/>
  <c r="H42" i="1"/>
  <c r="J42" i="1" s="1"/>
  <c r="I42" i="1"/>
  <c r="J69" i="1"/>
  <c r="J60" i="1"/>
  <c r="I8" i="1"/>
  <c r="H8" i="1"/>
  <c r="H23" i="1" s="1"/>
  <c r="J23" i="1" s="1"/>
  <c r="H45" i="1" l="1"/>
  <c r="J45" i="1" s="1"/>
  <c r="H24" i="1"/>
  <c r="J24" i="1" s="1"/>
  <c r="J18" i="1"/>
  <c r="J8" i="1"/>
</calcChain>
</file>

<file path=xl/sharedStrings.xml><?xml version="1.0" encoding="utf-8"?>
<sst xmlns="http://schemas.openxmlformats.org/spreadsheetml/2006/main" count="1537" uniqueCount="487">
  <si>
    <t>Thank you for considering Westcon Cloud Connect, your complete Teams Direct Routing solution!</t>
  </si>
  <si>
    <t>Please make yourself familiar with some of the terms and requirements as well as the different billing components:
Hardware = once off | Licensing = per user, per month</t>
  </si>
  <si>
    <t>Before getting started , make sure you are signed up at the various portals below</t>
  </si>
  <si>
    <t>Bluesky:</t>
  </si>
  <si>
    <t>https://bluesky2.westconcomstor.com/#/login</t>
  </si>
  <si>
    <t>Ribbon partner portal:</t>
  </si>
  <si>
    <t xml:space="preserve">https://ribboncommunications.com/partners </t>
  </si>
  <si>
    <t xml:space="preserve">Poly partner portal: </t>
  </si>
  <si>
    <t xml:space="preserve">https://partners.poly.com/English/ </t>
  </si>
  <si>
    <t>STEP 1 - BRING YOUR OWN CARRIER</t>
  </si>
  <si>
    <r>
      <t xml:space="preserve">One of the key requirements is to ensure you / your customer has SIP trunks available, if not you will need a service provider to supply these.
</t>
    </r>
    <r>
      <rPr>
        <i/>
        <sz val="16"/>
        <color theme="1"/>
        <rFont val="Tahoma"/>
        <family val="2"/>
      </rPr>
      <t>*Westcon does not offer the SIP trunk connection and the costs are for you to arrange with your preferred service provider.
This usually consists of a line rental and per second or per minute calling minutes.</t>
    </r>
  </si>
  <si>
    <t>STEP 2 - MICROSOFT BASE LICENSING</t>
  </si>
  <si>
    <t>Microsoft offers various offerings aimed at both small/medium businesses and enterprises.
If you are not familiar with the license options and requirments please visit the Microsoft plans details tab.
If you know which licenses you require please select this from the drop down provided (See Business or Enterprise bundle options)</t>
  </si>
  <si>
    <t>STEP 3 - THE PHONE SYSTEM</t>
  </si>
  <si>
    <t>STEP 4 - LETS GET CONNECTED</t>
  </si>
  <si>
    <t>The final cloud based component to add now is Ribbon Connect which is the actual Direct Routing for Teams service, which comprises of virtual SBC's hosted in Azure and aligned to the Microsoft Teams server locations around the globe.
To do this, you need to choose one of two options:
- Teams trunk ONLY - This means only calling via the Teams application (Mobile, PC or Native Teams desk phones)
- Teams trunk AND PBX integration - This means calling via the Teams application AND the ability to link to an exisiting PBX or UC cloud provider
For more information on the options, please look at the Ribbon Connect tab which shows the solution in clear diagram format</t>
  </si>
  <si>
    <t>STEP 5 - DON’T FORGET THE GOODIES</t>
  </si>
  <si>
    <t>Without the right tools, it makes it harder to get the job done.
Poly have the broadest Micrsoft Teams certified devices, end to end!
Take the time to select either a wired or wireless headset OR speakerphone OR Teams native desk phone (no PBX required)
For more infomortaion on the Poly audio devices and to check your own personal work type, please use the Poly Persona tab.
This hardware item contributes as a once off billing item.</t>
  </si>
  <si>
    <t>Selecting from the Bundles Tab</t>
  </si>
  <si>
    <t>Select the Microsoft base license which included Teams and fits your requirements or leave as "Not required" if you already have this</t>
  </si>
  <si>
    <t>Select the Microsoft Add-on license or leave as "Not required" if you already have this.
N.B. if you have or apply for Office 365 E5, then Phone System is already included and therefore should be selected as "Not required"</t>
  </si>
  <si>
    <t>Now select the Ribbon Connect license required:
Trunk = Teams app and Native teams devices ONLY
PBX = Teams app and Nativie Teams devices AND integration with a PBX</t>
  </si>
  <si>
    <t>Next select a headset, speakerphone or Teams Native deskphone</t>
  </si>
  <si>
    <t>WIRED:</t>
  </si>
  <si>
    <t>WIRELESS</t>
  </si>
  <si>
    <t>TEAMS NATIVE PHONE (PLUS OPTIONAL HEADSETS)</t>
  </si>
  <si>
    <t>BUSINESS PACKAGES</t>
  </si>
  <si>
    <t>ENTERPRISE PACKAGES</t>
  </si>
  <si>
    <t>TOTAL SKU LIST</t>
  </si>
  <si>
    <t>MICROSOFT</t>
  </si>
  <si>
    <t>BUSINESS WIRED CONNECT</t>
  </si>
  <si>
    <t>BUSINESS BUNDLE 1 - OPTIONAL WIRED HEADSET OR SPEAKERPHONE</t>
  </si>
  <si>
    <t>ENTERPRISE WIRED CONNECT</t>
  </si>
  <si>
    <t>ENTERPRISE BUNDLE 1 - OPTIONAL WIRED HEADSET OR SPEAKERPHONE</t>
  </si>
  <si>
    <t>BASE LICENSE</t>
  </si>
  <si>
    <t>Stock / Non-stock</t>
  </si>
  <si>
    <t>Qty</t>
  </si>
  <si>
    <t>Price</t>
  </si>
  <si>
    <t>Ext. Price</t>
  </si>
  <si>
    <t>BUSINESS</t>
  </si>
  <si>
    <t>AAA-10624</t>
  </si>
  <si>
    <t>Microsoft 365 Business Basic</t>
  </si>
  <si>
    <t>NOT REQUIRED</t>
  </si>
  <si>
    <t>AAA-10647</t>
  </si>
  <si>
    <t>Microsoft 365 Business Standard</t>
  </si>
  <si>
    <t>AAA-55233</t>
  </si>
  <si>
    <t>Microsoft 365 Business Premium</t>
  </si>
  <si>
    <t>ADD ON</t>
  </si>
  <si>
    <t>PHONE SYSTEM</t>
  </si>
  <si>
    <t>Microsoft 365 Business Voice (without calling plan) Adoption Promo</t>
  </si>
  <si>
    <t>Microsoft 365 Phone System ***Not required with E5***</t>
  </si>
  <si>
    <t>PZY-00016</t>
  </si>
  <si>
    <t>X</t>
  </si>
  <si>
    <t>ENTERPRISE</t>
  </si>
  <si>
    <t>RIBBON CONNECT</t>
  </si>
  <si>
    <t>Office 365 E1</t>
  </si>
  <si>
    <t>AAA-06229</t>
  </si>
  <si>
    <t>DRaaS Subscription Rate - TRUNK User - up to 1000 users</t>
  </si>
  <si>
    <t>Office 365 E3</t>
  </si>
  <si>
    <t>AAA-06227</t>
  </si>
  <si>
    <t>Office 365 E5</t>
  </si>
  <si>
    <t>AAA-25267</t>
  </si>
  <si>
    <t>POLY</t>
  </si>
  <si>
    <t>WIRED HEADSET</t>
  </si>
  <si>
    <t>AAA-13628</t>
  </si>
  <si>
    <t>Microsoft 365 Phone System</t>
  </si>
  <si>
    <t>BLACKWIRE,C3220 USB-A</t>
  </si>
  <si>
    <t>Blackwire 3320, BW3320-M USB-A</t>
  </si>
  <si>
    <t>RIBBON</t>
  </si>
  <si>
    <t>TEAMS APP DIALING</t>
  </si>
  <si>
    <t>PBX INTEGRATION</t>
  </si>
  <si>
    <t>RC-DRAAS-PBX-SUB-UP</t>
  </si>
  <si>
    <t>DRaaS Subscription Rate - PBX User - up to 1000 users</t>
  </si>
  <si>
    <t>WIRED SPEAKERPHONE</t>
  </si>
  <si>
    <t>RC-DRAAS-TRUNK-SUB-UP</t>
  </si>
  <si>
    <t>WIRED SPEAKERPHONES</t>
  </si>
  <si>
    <t>ENTRY LEVEL</t>
  </si>
  <si>
    <t>MID-RANGE</t>
  </si>
  <si>
    <t>HIGH END</t>
  </si>
  <si>
    <t>MONO</t>
  </si>
  <si>
    <t>STEREO</t>
  </si>
  <si>
    <t>USB-A</t>
  </si>
  <si>
    <t>CLOUD SERVICES PER MONTH</t>
  </si>
  <si>
    <t>214181-01</t>
  </si>
  <si>
    <t>CALISTO 3200, CL3200-M USB-A</t>
  </si>
  <si>
    <t>HARDWARE ONCE OFF</t>
  </si>
  <si>
    <t>WIRED HEADSETS</t>
  </si>
  <si>
    <t>207577-201</t>
  </si>
  <si>
    <t>BLACKWIRE 5210,C5210,USB-A,WW</t>
  </si>
  <si>
    <t>BUSINESS WIRELESS CONNECT</t>
  </si>
  <si>
    <t>BUSINESS BUNDLE 2 - OPTIONAL WIRELESS HEADSET OR SPEAKERPHONE</t>
  </si>
  <si>
    <t>ENTERPRISE WIRELESS CONNECT</t>
  </si>
  <si>
    <t>ENTERPRISE BUNDLE 2 - OPTIONAL WIRELESS HEADSET OR SPEAKERPHONE</t>
  </si>
  <si>
    <t>207576-201</t>
  </si>
  <si>
    <t>BLACKWIRE 5220,C5220,USB-A,WW</t>
  </si>
  <si>
    <t>211144-01</t>
  </si>
  <si>
    <t>BLACKWIRE 7225,BW7225,USB-A,BLACK,WW</t>
  </si>
  <si>
    <t>211154-01</t>
  </si>
  <si>
    <t>BLACKWIRE 7225,BW7225,USB-A,WHITE,WW</t>
  </si>
  <si>
    <t>214408-01</t>
  </si>
  <si>
    <t>BLACKWIRE 8225, BW8225-M USB-A, WW</t>
  </si>
  <si>
    <t>209744-201</t>
  </si>
  <si>
    <t>BLACKWIRE,C3210 USB-A</t>
  </si>
  <si>
    <t>209746-201</t>
  </si>
  <si>
    <t>BLACKWIRE,C3215 USB-A</t>
  </si>
  <si>
    <t>209745-201</t>
  </si>
  <si>
    <t>209747-201</t>
  </si>
  <si>
    <t>BLACKWIRE,C3225 USB-A</t>
  </si>
  <si>
    <t>212703-01</t>
  </si>
  <si>
    <t>Blackwire 3310, BW3310-M USB-A</t>
  </si>
  <si>
    <t>214014-01</t>
  </si>
  <si>
    <t>Blackwire 3315, BW3315-M USB-A</t>
  </si>
  <si>
    <t>214012-01</t>
  </si>
  <si>
    <t>214016-01</t>
  </si>
  <si>
    <t>Blackwire 3325, BW3325-M USB-A</t>
  </si>
  <si>
    <t>WIRELESS HEADSET</t>
  </si>
  <si>
    <t>WIRELESS SPEAKERPHONES</t>
  </si>
  <si>
    <t>VOYAGER 5200 UC,B5200,WW</t>
  </si>
  <si>
    <t>216867-01</t>
  </si>
  <si>
    <t>SYNC 20+, SY20-M USB-A/BT600 WW</t>
  </si>
  <si>
    <t>216866-01</t>
  </si>
  <si>
    <t>SYNC 20, SY20-M USB-A WW</t>
  </si>
  <si>
    <t>WIRELESS SPEAKERPHONE</t>
  </si>
  <si>
    <t>218764-01</t>
  </si>
  <si>
    <t>SYNC 40+, SY40-M USBA BT600  WW</t>
  </si>
  <si>
    <t>216875-01</t>
  </si>
  <si>
    <t>SYNC 40, SY40-M WW</t>
  </si>
  <si>
    <t>WIRELESS HEADSETS</t>
  </si>
  <si>
    <t>215202-05</t>
  </si>
  <si>
    <t>SAVI 7310 OFFICE, S7310-M CD, MONO, EMEA</t>
  </si>
  <si>
    <t>215201-05</t>
  </si>
  <si>
    <t>SAVI 7320 OFFICE, S7320-M CD, STEREO, EMEA</t>
  </si>
  <si>
    <t>209212-02</t>
  </si>
  <si>
    <t>Savi 8210 UC, S8210-M C USB-A, D200 USB-A, OTH, MONO, MSFT CERT, DECT, UK/EURO/AUS/NZ</t>
  </si>
  <si>
    <t>BUSINESS PHONE CONNECT</t>
  </si>
  <si>
    <t>BUSINESS BUNDLE 3 - OPTIONAL NATIVE TEAMS PHONE</t>
  </si>
  <si>
    <t>ENTERPRISE PHONE CONNECT</t>
  </si>
  <si>
    <t>ENTERPRISE BUNDLE 3 - OPTIONAL NATIVE TEAMS PHONE</t>
  </si>
  <si>
    <t>209812-02</t>
  </si>
  <si>
    <t>Savi 8210 UC, S8210-M C USB-C, D200 USB-C, OTH, MONO, MSFT CERT, DECT, UK/EURO/AUS/NZ</t>
  </si>
  <si>
    <t>209214-02</t>
  </si>
  <si>
    <t>Savi 8220 UC, S8220-M C, D200 USB-A, OTH, STEREO, MSFT CERT, DECT, UK/EURO/AUS/NZ</t>
  </si>
  <si>
    <t>209814-02</t>
  </si>
  <si>
    <t>Savi 8220 UC, S8220-M C, D200 USB-C, OTH, STEREO, MSFT CERT, DECT, UK/EURO/AUS/NZ</t>
  </si>
  <si>
    <t>211819-02</t>
  </si>
  <si>
    <t>Savi 8240 Office, S8240-M CDM USB-A, CONVERTIBLE, DECT, EMEA</t>
  </si>
  <si>
    <t>211201-02</t>
  </si>
  <si>
    <t>Savi 8240 UC, S8240-M C, D200 USB-A,CONVERTIBLE,MOC,DECT,UK,EURO,AUS,NZ</t>
  </si>
  <si>
    <t>211206-02</t>
  </si>
  <si>
    <t>Savi 8240 UC, S8240-M C, D200 USB-C,CONVERTIBLE,MOC,DECT,UK,EURO,AUS,NZ</t>
  </si>
  <si>
    <t>214900-02</t>
  </si>
  <si>
    <t>Savi 8245 Office, S8245-M CDM USB-A, UNLIMITED TT, CONVERTIBLE, DECT, EMEA</t>
  </si>
  <si>
    <t>211204-02</t>
  </si>
  <si>
    <t>Savi 8245 UC, S8245-M C, D200 USB-A,UNLIMITED TT,CONV,MOC,DECT,UK,EURO,AUS,NZ</t>
  </si>
  <si>
    <t>211208-02</t>
  </si>
  <si>
    <t>Savi 8245 UC, S8245-M C, D200 USB-C,UNLIMITED TT,CONV,MOC,DECT,UK,EURO,AUS,NZ</t>
  </si>
  <si>
    <t>214002-05</t>
  </si>
  <si>
    <t>VOYAGER 4210 OFFICE,2-WAY BASE,MS TEAMS,USB-A CABLE,EMEA</t>
  </si>
  <si>
    <t>218770-01</t>
  </si>
  <si>
    <t>VOYAGER 4210 UC, BT600,CHARGE STAND UC, MS TEAMS, USB-A CABLE,WW</t>
  </si>
  <si>
    <t>215896-01</t>
  </si>
  <si>
    <t>VOYAGER 4210 UC, USB-A, MST, WW</t>
  </si>
  <si>
    <t>TEAMS NATIVE DESKPHONE</t>
  </si>
  <si>
    <t>214003-05</t>
  </si>
  <si>
    <t>VOYAGER 4220 OFFICE,2-WAY BASE,MS TEAMS,USB-A CABLE,EMEA</t>
  </si>
  <si>
    <t>CCX 400 MEDIA PHONE,TEAMS,POE</t>
  </si>
  <si>
    <t>218771-01</t>
  </si>
  <si>
    <t>VOYAGER 4220 UC, BT600, CHARGE STAND UC, MS TEAMS, USB-A CABLE, WW</t>
  </si>
  <si>
    <t>215897-01</t>
  </si>
  <si>
    <t>VOYAGER 4220 UC, USB-A, MST, WW</t>
  </si>
  <si>
    <t>214701-05</t>
  </si>
  <si>
    <t>VOYAGER 4245 OFFICE,V4245-M CD,E+A</t>
  </si>
  <si>
    <t>214004-05</t>
  </si>
  <si>
    <t>VOYAGER 5200 OFFICE,V5200-M CD USB-A,EMEA</t>
  </si>
  <si>
    <t>206110-101</t>
  </si>
  <si>
    <t>208748-101</t>
  </si>
  <si>
    <t>VOYAGER 6200 UC,B6200,BLACK,WW</t>
  </si>
  <si>
    <t>208769-01</t>
  </si>
  <si>
    <t>VOYAGER 8200 UC,B8200,BLACK,WW</t>
  </si>
  <si>
    <t>214260-01</t>
  </si>
  <si>
    <t>VOYAGER FOCUS 2 OFFICE,VFOCUS2-M CD USB-A,WW</t>
  </si>
  <si>
    <t>213727-02</t>
  </si>
  <si>
    <t>VOYAGER FOCUS 2 UC,VFOCUS2-M C USB-A,CHARGE STAND,WW</t>
  </si>
  <si>
    <t>213726-02</t>
  </si>
  <si>
    <t>VOYAGER FOCUS 2 UC,VFOCUS2-M C USB-A,WW</t>
  </si>
  <si>
    <t>202652-102</t>
  </si>
  <si>
    <t>VOYAGER FOCUS UC BT HEADSET,B825-M,WW</t>
  </si>
  <si>
    <t>202652-104</t>
  </si>
  <si>
    <t>VOYAGER FOCUS UC,B825-M,NO STAND</t>
  </si>
  <si>
    <t>207322-02</t>
  </si>
  <si>
    <t>W8210-M,SAVI 3IN1,OTH MON,MSFT CERT,DECT,EMEA</t>
  </si>
  <si>
    <t>207326-02</t>
  </si>
  <si>
    <t>W8220-M,SAVI 3IN1,OTH STEREO,MSFT CERT,DECT,EMEA</t>
  </si>
  <si>
    <t>TEAMS NATIVE PHONES</t>
  </si>
  <si>
    <t>WITH HANDSET</t>
  </si>
  <si>
    <t>WITHOUT HANDSET</t>
  </si>
  <si>
    <t>2200-49700-019</t>
  </si>
  <si>
    <t>2200-49720-019</t>
  </si>
  <si>
    <t>CCX 500 MEDIA PHONE,TEAMS,POE</t>
  </si>
  <si>
    <t>2200-49710-019</t>
  </si>
  <si>
    <t>CCX 500 MEDIA PHONE,TEAMS,POE,NO HS</t>
  </si>
  <si>
    <t>2200-49780-019</t>
  </si>
  <si>
    <t>CCX 600 MEDIA PHONE,TEAMS,POE</t>
  </si>
  <si>
    <t>2200-49770-019</t>
  </si>
  <si>
    <t>CCX 600 MEDIA PHONE,TEAMS,POE,NO HS</t>
  </si>
  <si>
    <t>Microsoft 365 and Office 365 Commercial Plan Comparison</t>
  </si>
  <si>
    <t>©2020 Microsoft Corporation.  All rights reserved.  
This document is for informational purposes only. MICROSOFT MAKES NO WARRANTIES, EXPRESS OR IMPLIED, IN THIS SUMMARY. 
This document is provided "as-is." Information and views expressed in this document, including URL and other Internet Web site references, may change without notice. 
This document does not provide you with any legal rights to any intellectual property in any Microsoft product.</t>
  </si>
  <si>
    <r>
      <rPr>
        <sz val="9"/>
        <color rgb="FF1A1A1A"/>
        <rFont val="Calibri"/>
        <family val="2"/>
        <scheme val="minor"/>
      </rPr>
      <t>Last updated May 13, 2020</t>
    </r>
  </si>
  <si>
    <r>
      <rPr>
        <sz val="9"/>
        <color rgb="FFFFFFFF"/>
        <rFont val="Calibri"/>
        <family val="2"/>
        <scheme val="minor"/>
      </rPr>
      <t>Microsoft 365</t>
    </r>
  </si>
  <si>
    <r>
      <rPr>
        <sz val="9"/>
        <color rgb="FFFFFFFF"/>
        <rFont val="Calibri"/>
        <family val="2"/>
        <scheme val="minor"/>
      </rPr>
      <t>Office 365</t>
    </r>
    <r>
      <rPr>
        <vertAlign val="superscript"/>
        <sz val="9"/>
        <color rgb="FFFFFFFF"/>
        <rFont val="Calibri"/>
        <family val="2"/>
        <scheme val="minor"/>
      </rPr>
      <t>2</t>
    </r>
  </si>
  <si>
    <r>
      <rPr>
        <sz val="9"/>
        <color rgb="FFFFFFFF"/>
        <rFont val="Calibri"/>
        <family val="2"/>
        <scheme val="minor"/>
      </rPr>
      <t>Apps for
business</t>
    </r>
    <r>
      <rPr>
        <vertAlign val="superscript"/>
        <sz val="9"/>
        <color rgb="FFFFFFFF"/>
        <rFont val="Calibri"/>
        <family val="2"/>
        <scheme val="minor"/>
      </rPr>
      <t>1,22</t>
    </r>
  </si>
  <si>
    <r>
      <rPr>
        <sz val="9"/>
        <color rgb="FFFFFFFF"/>
        <rFont val="Calibri"/>
        <family val="2"/>
        <scheme val="minor"/>
      </rPr>
      <t>Apps for
enterprise</t>
    </r>
    <r>
      <rPr>
        <vertAlign val="superscript"/>
        <sz val="9"/>
        <color rgb="FFFFFFFF"/>
        <rFont val="Calibri"/>
        <family val="2"/>
        <scheme val="minor"/>
      </rPr>
      <t>2,22</t>
    </r>
  </si>
  <si>
    <r>
      <rPr>
        <sz val="9"/>
        <color rgb="FFFFFFFF"/>
        <rFont val="Calibri"/>
        <family val="2"/>
        <scheme val="minor"/>
      </rPr>
      <t>Business
Basic</t>
    </r>
    <r>
      <rPr>
        <vertAlign val="superscript"/>
        <sz val="9"/>
        <color rgb="FFFFFFFF"/>
        <rFont val="Calibri"/>
        <family val="2"/>
        <scheme val="minor"/>
      </rPr>
      <t>1,22</t>
    </r>
  </si>
  <si>
    <r>
      <rPr>
        <sz val="9"/>
        <color rgb="FFFFFFFF"/>
        <rFont val="Calibri"/>
        <family val="2"/>
        <scheme val="minor"/>
      </rPr>
      <t>Business
Standard</t>
    </r>
    <r>
      <rPr>
        <vertAlign val="superscript"/>
        <sz val="9"/>
        <color rgb="FFFFFFFF"/>
        <rFont val="Calibri"/>
        <family val="2"/>
        <scheme val="minor"/>
      </rPr>
      <t>1,22</t>
    </r>
  </si>
  <si>
    <r>
      <rPr>
        <sz val="9"/>
        <color rgb="FFFFFFFF"/>
        <rFont val="Calibri"/>
        <family val="2"/>
        <scheme val="minor"/>
      </rPr>
      <t>Business
Premium</t>
    </r>
    <r>
      <rPr>
        <vertAlign val="superscript"/>
        <sz val="9"/>
        <color rgb="FFFFFFFF"/>
        <rFont val="Calibri"/>
        <family val="2"/>
        <scheme val="minor"/>
      </rPr>
      <t>1,22</t>
    </r>
  </si>
  <si>
    <r>
      <rPr>
        <sz val="9"/>
        <color rgb="FFFFFFFF"/>
        <rFont val="Calibri"/>
        <family val="2"/>
        <scheme val="minor"/>
      </rPr>
      <t>F1</t>
    </r>
    <r>
      <rPr>
        <vertAlign val="superscript"/>
        <sz val="9"/>
        <color rgb="FFFFFFFF"/>
        <rFont val="Calibri"/>
        <family val="2"/>
        <scheme val="minor"/>
      </rPr>
      <t>2</t>
    </r>
  </si>
  <si>
    <r>
      <rPr>
        <sz val="9"/>
        <color rgb="FFFFFFFF"/>
        <rFont val="Calibri"/>
        <family val="2"/>
        <scheme val="minor"/>
      </rPr>
      <t>F3</t>
    </r>
    <r>
      <rPr>
        <vertAlign val="superscript"/>
        <sz val="9"/>
        <color rgb="FFFFFFFF"/>
        <rFont val="Calibri"/>
        <family val="2"/>
        <scheme val="minor"/>
      </rPr>
      <t>2</t>
    </r>
  </si>
  <si>
    <r>
      <rPr>
        <sz val="9"/>
        <color rgb="FFFFFFFF"/>
        <rFont val="Calibri"/>
        <family val="2"/>
        <scheme val="minor"/>
      </rPr>
      <t>E3</t>
    </r>
    <r>
      <rPr>
        <vertAlign val="superscript"/>
        <sz val="9"/>
        <color rgb="FFFFFFFF"/>
        <rFont val="Calibri"/>
        <family val="2"/>
        <scheme val="minor"/>
      </rPr>
      <t>2</t>
    </r>
  </si>
  <si>
    <r>
      <rPr>
        <sz val="9"/>
        <color rgb="FFFFFFFF"/>
        <rFont val="Calibri"/>
        <family val="2"/>
        <scheme val="minor"/>
      </rPr>
      <t>E5</t>
    </r>
    <r>
      <rPr>
        <vertAlign val="superscript"/>
        <sz val="9"/>
        <color rgb="FFFFFFFF"/>
        <rFont val="Calibri"/>
        <family val="2"/>
        <scheme val="minor"/>
      </rPr>
      <t>2</t>
    </r>
  </si>
  <si>
    <r>
      <rPr>
        <sz val="9"/>
        <color rgb="FFFFFFFF"/>
        <rFont val="Calibri"/>
        <family val="2"/>
        <scheme val="minor"/>
      </rPr>
      <t>F3</t>
    </r>
  </si>
  <si>
    <r>
      <rPr>
        <sz val="9"/>
        <color rgb="FFFFFFFF"/>
        <rFont val="Calibri"/>
        <family val="2"/>
        <scheme val="minor"/>
      </rPr>
      <t>E1</t>
    </r>
  </si>
  <si>
    <r>
      <rPr>
        <sz val="9"/>
        <color rgb="FFFFFFFF"/>
        <rFont val="Calibri"/>
        <family val="2"/>
        <scheme val="minor"/>
      </rPr>
      <t>E3</t>
    </r>
  </si>
  <si>
    <r>
      <rPr>
        <sz val="9"/>
        <color rgb="FFFFFFFF"/>
        <rFont val="Calibri"/>
        <family val="2"/>
        <scheme val="minor"/>
      </rPr>
      <t>E5</t>
    </r>
  </si>
  <si>
    <r>
      <rPr>
        <sz val="9"/>
        <color rgb="FF252525"/>
        <rFont val="Calibri"/>
        <family val="2"/>
        <scheme val="minor"/>
      </rPr>
      <t>USD estimated retail price per user per month (with annual commitment)</t>
    </r>
  </si>
  <si>
    <r>
      <rPr>
        <sz val="9"/>
        <color rgb="FF252525"/>
        <rFont val="Calibri"/>
        <family val="2"/>
        <scheme val="minor"/>
      </rPr>
      <t>Install Microsoft 365 Apps on up to 5 PCs/Macs + 5 tablets + 5 smartphones per user</t>
    </r>
    <r>
      <rPr>
        <vertAlign val="superscript"/>
        <sz val="9"/>
        <color rgb="FF252525"/>
        <rFont val="Calibri"/>
        <family val="2"/>
        <scheme val="minor"/>
      </rPr>
      <t>3</t>
    </r>
  </si>
  <si>
    <r>
      <rPr>
        <sz val="9"/>
        <color rgb="FF2C292A"/>
        <rFont val="Calibri"/>
        <family val="2"/>
        <scheme val="minor"/>
      </rPr>
      <t>●</t>
    </r>
  </si>
  <si>
    <r>
      <rPr>
        <sz val="9"/>
        <color rgb="FF252525"/>
        <rFont val="Calibri"/>
        <family val="2"/>
        <scheme val="minor"/>
      </rPr>
      <t>Multilingual user interface for Office applications</t>
    </r>
  </si>
  <si>
    <r>
      <rPr>
        <sz val="9"/>
        <color rgb="FF252525"/>
        <rFont val="Calibri"/>
        <family val="2"/>
        <scheme val="minor"/>
      </rPr>
      <t>Office Mobile Apps – Create/edit rights for commercial use of Office Mobile apps</t>
    </r>
    <r>
      <rPr>
        <vertAlign val="superscript"/>
        <sz val="9"/>
        <color rgb="FF252525"/>
        <rFont val="Calibri"/>
        <family val="2"/>
        <scheme val="minor"/>
      </rPr>
      <t>4</t>
    </r>
  </si>
  <si>
    <r>
      <rPr>
        <vertAlign val="subscript"/>
        <sz val="9"/>
        <color rgb="FF2C292A"/>
        <rFont val="Calibri"/>
        <family val="2"/>
        <scheme val="minor"/>
      </rPr>
      <t>●</t>
    </r>
    <r>
      <rPr>
        <sz val="9"/>
        <color rgb="FF2C292A"/>
        <rFont val="Calibri"/>
        <family val="2"/>
        <scheme val="minor"/>
      </rPr>
      <t>5</t>
    </r>
  </si>
  <si>
    <r>
      <rPr>
        <sz val="9"/>
        <color rgb="FF2C292A"/>
        <rFont val="Calibri"/>
        <family val="2"/>
        <scheme val="minor"/>
      </rPr>
      <t>Read-only</t>
    </r>
  </si>
  <si>
    <r>
      <rPr>
        <sz val="9"/>
        <color rgb="FF252525"/>
        <rFont val="Calibri"/>
        <family val="2"/>
        <scheme val="minor"/>
      </rPr>
      <t>Office for the Web – Create/edit rights for online versions of core Office apps</t>
    </r>
  </si>
  <si>
    <r>
      <rPr>
        <sz val="9"/>
        <color rgb="FF252525"/>
        <rFont val="Calibri"/>
        <family val="2"/>
        <scheme val="minor"/>
      </rPr>
      <t>Exchange</t>
    </r>
  </si>
  <si>
    <t>Plan 1 (50 GB)</t>
  </si>
  <si>
    <r>
      <rPr>
        <sz val="9"/>
        <color rgb="FF2C292A"/>
        <rFont val="Calibri"/>
        <family val="2"/>
        <scheme val="minor"/>
      </rPr>
      <t>EXO K (2 GB)</t>
    </r>
  </si>
  <si>
    <r>
      <rPr>
        <sz val="9"/>
        <color rgb="FF2C292A"/>
        <rFont val="Calibri"/>
        <family val="2"/>
        <scheme val="minor"/>
      </rPr>
      <t>Plan 2 (100 GB)</t>
    </r>
  </si>
  <si>
    <r>
      <rPr>
        <sz val="9"/>
        <color rgb="FF2C292A"/>
        <rFont val="Calibri"/>
        <family val="2"/>
        <scheme val="minor"/>
      </rPr>
      <t>Plan 1 (50 GB)</t>
    </r>
  </si>
  <si>
    <r>
      <rPr>
        <sz val="9"/>
        <color rgb="FF252525"/>
        <rFont val="Calibri"/>
        <family val="2"/>
        <scheme val="minor"/>
      </rPr>
      <t>SharePoint</t>
    </r>
  </si>
  <si>
    <r>
      <rPr>
        <sz val="9"/>
        <color rgb="FF2C292A"/>
        <rFont val="Calibri"/>
        <family val="2"/>
        <scheme val="minor"/>
      </rPr>
      <t>Plan 1</t>
    </r>
  </si>
  <si>
    <r>
      <rPr>
        <sz val="9"/>
        <color rgb="FF2C292A"/>
        <rFont val="Calibri"/>
        <family val="2"/>
        <scheme val="minor"/>
      </rPr>
      <t>SPO K</t>
    </r>
    <r>
      <rPr>
        <vertAlign val="superscript"/>
        <sz val="9"/>
        <color rgb="FF2C292A"/>
        <rFont val="Calibri"/>
        <family val="2"/>
        <scheme val="minor"/>
      </rPr>
      <t>6</t>
    </r>
  </si>
  <si>
    <r>
      <rPr>
        <sz val="9"/>
        <color rgb="FF2C292A"/>
        <rFont val="Calibri"/>
        <family val="2"/>
        <scheme val="minor"/>
      </rPr>
      <t>Plan 2</t>
    </r>
  </si>
  <si>
    <r>
      <rPr>
        <sz val="9"/>
        <color rgb="FF252525"/>
        <rFont val="Calibri"/>
        <family val="2"/>
        <scheme val="minor"/>
      </rPr>
      <t>Skype for Business Online</t>
    </r>
  </si>
  <si>
    <r>
      <rPr>
        <sz val="9"/>
        <color rgb="FF252525"/>
        <rFont val="Calibri"/>
        <family val="2"/>
        <scheme val="minor"/>
      </rPr>
      <t>Microsoft Teams</t>
    </r>
  </si>
  <si>
    <t>●</t>
  </si>
  <si>
    <r>
      <rPr>
        <sz val="9"/>
        <color rgb="FF252525"/>
        <rFont val="Calibri"/>
        <family val="2"/>
        <scheme val="minor"/>
      </rPr>
      <t>OneDrive for business</t>
    </r>
  </si>
  <si>
    <t>1 TB</t>
  </si>
  <si>
    <t>2GB</t>
  </si>
  <si>
    <r>
      <t>1-5+ TB</t>
    </r>
    <r>
      <rPr>
        <vertAlign val="superscript"/>
        <sz val="9"/>
        <rFont val="Calibri"/>
        <family val="2"/>
        <scheme val="minor"/>
      </rPr>
      <t>7</t>
    </r>
  </si>
  <si>
    <r>
      <rPr>
        <sz val="9"/>
        <color rgb="FF2C292A"/>
        <rFont val="Calibri"/>
        <family val="2"/>
        <scheme val="minor"/>
      </rPr>
      <t>2 GB</t>
    </r>
  </si>
  <si>
    <r>
      <rPr>
        <sz val="9"/>
        <color rgb="FF2C292A"/>
        <rFont val="Calibri"/>
        <family val="2"/>
        <scheme val="minor"/>
      </rPr>
      <t>1 TB</t>
    </r>
  </si>
  <si>
    <r>
      <rPr>
        <sz val="9"/>
        <color rgb="FF2C292A"/>
        <rFont val="Calibri"/>
        <family val="2"/>
        <scheme val="minor"/>
      </rPr>
      <t>1-5+ TB</t>
    </r>
    <r>
      <rPr>
        <vertAlign val="superscript"/>
        <sz val="9"/>
        <color rgb="FF2C292A"/>
        <rFont val="Calibri"/>
        <family val="2"/>
        <scheme val="minor"/>
      </rPr>
      <t>7</t>
    </r>
  </si>
  <si>
    <r>
      <rPr>
        <sz val="9"/>
        <color rgb="FF252525"/>
        <rFont val="Calibri"/>
        <family val="2"/>
        <scheme val="minor"/>
      </rPr>
      <t>Yammer Enterprise</t>
    </r>
  </si>
  <si>
    <r>
      <rPr>
        <vertAlign val="subscript"/>
        <sz val="9"/>
        <color rgb="FF2C292A"/>
        <rFont val="Calibri"/>
        <family val="2"/>
        <scheme val="minor"/>
      </rPr>
      <t>●</t>
    </r>
    <r>
      <rPr>
        <sz val="9"/>
        <color rgb="FF2C292A"/>
        <rFont val="Calibri"/>
        <family val="2"/>
        <scheme val="minor"/>
      </rPr>
      <t>8</t>
    </r>
  </si>
  <si>
    <r>
      <rPr>
        <sz val="9"/>
        <color rgb="FF252525"/>
        <rFont val="Calibri"/>
        <family val="2"/>
        <scheme val="minor"/>
      </rPr>
      <t>Microsoft MyAnalytics</t>
    </r>
  </si>
  <si>
    <r>
      <rPr>
        <sz val="9"/>
        <color rgb="FF252525"/>
        <rFont val="Calibri"/>
        <family val="2"/>
        <scheme val="minor"/>
      </rPr>
      <t>Microsoft Forms</t>
    </r>
    <r>
      <rPr>
        <vertAlign val="superscript"/>
        <sz val="9"/>
        <color rgb="FF252525"/>
        <rFont val="Calibri"/>
        <family val="2"/>
        <scheme val="minor"/>
      </rPr>
      <t>9</t>
    </r>
  </si>
  <si>
    <r>
      <rPr>
        <sz val="9"/>
        <color rgb="FF252525"/>
        <rFont val="Calibri"/>
        <family val="2"/>
        <scheme val="minor"/>
      </rPr>
      <t>Office Delve</t>
    </r>
  </si>
  <si>
    <r>
      <rPr>
        <sz val="9"/>
        <color rgb="FF252525"/>
        <rFont val="Calibri"/>
        <family val="2"/>
        <scheme val="minor"/>
      </rPr>
      <t>Microsoft Graph API</t>
    </r>
  </si>
  <si>
    <r>
      <rPr>
        <sz val="9"/>
        <color rgb="FF252525"/>
        <rFont val="Calibri"/>
        <family val="2"/>
        <scheme val="minor"/>
      </rPr>
      <t>Microsoft Planner</t>
    </r>
  </si>
  <si>
    <r>
      <rPr>
        <sz val="9"/>
        <color rgb="FF252525"/>
        <rFont val="Calibri"/>
        <family val="2"/>
        <scheme val="minor"/>
      </rPr>
      <t>Microsoft Shifts</t>
    </r>
  </si>
  <si>
    <r>
      <rPr>
        <sz val="9"/>
        <color rgb="FF252525"/>
        <rFont val="Calibri"/>
        <family val="2"/>
        <scheme val="minor"/>
      </rPr>
      <t>Microsoft Stream</t>
    </r>
  </si>
  <si>
    <r>
      <rPr>
        <vertAlign val="subscript"/>
        <sz val="9"/>
        <color rgb="FF2C292A"/>
        <rFont val="Calibri"/>
        <family val="2"/>
        <scheme val="minor"/>
      </rPr>
      <t>●</t>
    </r>
    <r>
      <rPr>
        <sz val="9"/>
        <color rgb="FF2C292A"/>
        <rFont val="Calibri"/>
        <family val="2"/>
        <scheme val="minor"/>
      </rPr>
      <t>10</t>
    </r>
  </si>
  <si>
    <r>
      <rPr>
        <sz val="9"/>
        <color rgb="FF252525"/>
        <rFont val="Calibri"/>
        <family val="2"/>
        <scheme val="minor"/>
      </rPr>
      <t>Microsoft Whiteboard</t>
    </r>
  </si>
  <si>
    <r>
      <rPr>
        <sz val="9"/>
        <color rgb="FF252525"/>
        <rFont val="Calibri"/>
        <family val="2"/>
        <scheme val="minor"/>
      </rPr>
      <t>Microsoft Sway</t>
    </r>
    <r>
      <rPr>
        <vertAlign val="superscript"/>
        <sz val="9"/>
        <color rgb="FF252525"/>
        <rFont val="Calibri"/>
        <family val="2"/>
        <scheme val="minor"/>
      </rPr>
      <t>11</t>
    </r>
  </si>
  <si>
    <r>
      <rPr>
        <sz val="9"/>
        <color rgb="FF252525"/>
        <rFont val="Calibri"/>
        <family val="2"/>
        <scheme val="minor"/>
      </rPr>
      <t>Microsoft 365 Groups</t>
    </r>
  </si>
  <si>
    <r>
      <rPr>
        <sz val="9"/>
        <color rgb="FF252525"/>
        <rFont val="Calibri"/>
        <family val="2"/>
        <scheme val="minor"/>
      </rPr>
      <t>Microsoft Kaizala Pro</t>
    </r>
  </si>
  <si>
    <r>
      <rPr>
        <sz val="9"/>
        <color rgb="FF252525"/>
        <rFont val="Calibri"/>
        <family val="2"/>
        <scheme val="minor"/>
      </rPr>
      <t>Microsoft To-Do</t>
    </r>
  </si>
  <si>
    <r>
      <rPr>
        <sz val="9"/>
        <color rgb="FF252525"/>
        <rFont val="Calibri"/>
        <family val="2"/>
        <scheme val="minor"/>
      </rPr>
      <t>Microsoft Bookings</t>
    </r>
  </si>
  <si>
    <r>
      <rPr>
        <vertAlign val="subscript"/>
        <sz val="9"/>
        <color rgb="FF2C292A"/>
        <rFont val="Calibri"/>
        <family val="2"/>
        <scheme val="minor"/>
      </rPr>
      <t>●</t>
    </r>
    <r>
      <rPr>
        <sz val="9"/>
        <color rgb="FF2C292A"/>
        <rFont val="Calibri"/>
        <family val="2"/>
        <scheme val="minor"/>
      </rPr>
      <t>12</t>
    </r>
  </si>
  <si>
    <r>
      <rPr>
        <sz val="9"/>
        <color rgb="FF252525"/>
        <rFont val="Calibri"/>
        <family val="2"/>
        <scheme val="minor"/>
      </rPr>
      <t>Business Center &amp; MileIQ</t>
    </r>
  </si>
  <si>
    <r>
      <rPr>
        <vertAlign val="subscript"/>
        <sz val="9"/>
        <rFont val="Calibri"/>
        <family val="2"/>
        <scheme val="minor"/>
      </rPr>
      <t>●</t>
    </r>
    <r>
      <rPr>
        <sz val="9"/>
        <rFont val="Calibri"/>
        <family val="2"/>
        <scheme val="minor"/>
      </rPr>
      <t>13</t>
    </r>
  </si>
  <si>
    <r>
      <rPr>
        <vertAlign val="subscript"/>
        <sz val="9"/>
        <rFont val="Calibri"/>
        <family val="2"/>
        <scheme val="minor"/>
      </rPr>
      <t>●</t>
    </r>
    <r>
      <rPr>
        <sz val="9"/>
        <rFont val="Calibri"/>
        <family val="2"/>
        <scheme val="minor"/>
      </rPr>
      <t>14</t>
    </r>
  </si>
  <si>
    <r>
      <rPr>
        <sz val="9"/>
        <color rgb="FF252525"/>
        <rFont val="Calibri"/>
        <family val="2"/>
        <scheme val="minor"/>
      </rPr>
      <t>Power Apps for Office 365</t>
    </r>
    <r>
      <rPr>
        <vertAlign val="superscript"/>
        <sz val="9"/>
        <color rgb="FF252525"/>
        <rFont val="Calibri"/>
        <family val="2"/>
        <scheme val="minor"/>
      </rPr>
      <t>14</t>
    </r>
  </si>
  <si>
    <r>
      <rPr>
        <sz val="9"/>
        <color rgb="FF252525"/>
        <rFont val="Calibri"/>
        <family val="2"/>
        <scheme val="minor"/>
      </rPr>
      <t>Power Automate for Office 365</t>
    </r>
    <r>
      <rPr>
        <vertAlign val="superscript"/>
        <sz val="9"/>
        <color rgb="FF252525"/>
        <rFont val="Calibri"/>
        <family val="2"/>
        <scheme val="minor"/>
      </rPr>
      <t>14</t>
    </r>
  </si>
  <si>
    <r>
      <rPr>
        <sz val="9"/>
        <color rgb="FF252525"/>
        <rFont val="Calibri"/>
        <family val="2"/>
        <scheme val="minor"/>
      </rPr>
      <t>On-premises Active Directory sync for SSO</t>
    </r>
  </si>
  <si>
    <r>
      <rPr>
        <sz val="9"/>
        <color rgb="FF252525"/>
        <rFont val="Calibri"/>
        <family val="2"/>
        <scheme val="minor"/>
      </rPr>
      <t>Mobile Device Management (MDM) for Office 365</t>
    </r>
    <r>
      <rPr>
        <vertAlign val="superscript"/>
        <sz val="9"/>
        <color rgb="FF252525"/>
        <rFont val="Calibri"/>
        <family val="2"/>
        <scheme val="minor"/>
      </rPr>
      <t>15</t>
    </r>
  </si>
  <si>
    <r>
      <rPr>
        <sz val="9"/>
        <color rgb="FF252525"/>
        <rFont val="Calibri"/>
        <family val="2"/>
        <scheme val="minor"/>
      </rPr>
      <t>Microsoft Intune</t>
    </r>
  </si>
  <si>
    <r>
      <rPr>
        <sz val="9"/>
        <color rgb="FF252525"/>
        <rFont val="Calibri"/>
        <family val="2"/>
        <scheme val="minor"/>
      </rPr>
      <t>Rights to run Exchange Server, SharePoint Server, and Skype for Business Server on-premises</t>
    </r>
    <r>
      <rPr>
        <vertAlign val="superscript"/>
        <sz val="9"/>
        <color rgb="FF252525"/>
        <rFont val="Calibri"/>
        <family val="2"/>
        <scheme val="minor"/>
      </rPr>
      <t>16</t>
    </r>
  </si>
  <si>
    <r>
      <rPr>
        <sz val="9"/>
        <color rgb="FF252525"/>
        <rFont val="Calibri"/>
        <family val="2"/>
        <scheme val="minor"/>
      </rPr>
      <t>Exchange Server, SharePoint Server, and Skype for Business Server Client Access License (CAL) equivalency</t>
    </r>
  </si>
  <si>
    <r>
      <rPr>
        <sz val="9"/>
        <color rgb="FF252525"/>
        <rFont val="Calibri"/>
        <family val="2"/>
        <scheme val="minor"/>
      </rPr>
      <t>Windows Server, RMS, and Microsoft Identity Management CAL equivalency</t>
    </r>
  </si>
  <si>
    <r>
      <rPr>
        <sz val="9"/>
        <color rgb="FF252525"/>
        <rFont val="Calibri"/>
        <family val="2"/>
        <scheme val="minor"/>
      </rPr>
      <t>System Center Configuration Manager and System Center Endpoint Protection Management License (ML) equivalency</t>
    </r>
  </si>
  <si>
    <r>
      <rPr>
        <sz val="9"/>
        <color rgb="FF252525"/>
        <rFont val="Calibri"/>
        <family val="2"/>
        <scheme val="minor"/>
      </rPr>
      <t>Group Policy support, Office telemetry, Roaming settings</t>
    </r>
  </si>
  <si>
    <r>
      <rPr>
        <sz val="9"/>
        <color rgb="FF252525"/>
        <rFont val="Calibri"/>
        <family val="2"/>
        <scheme val="minor"/>
      </rPr>
      <t>Shared computer activation</t>
    </r>
  </si>
  <si>
    <r>
      <rPr>
        <sz val="9"/>
        <color rgb="FF252525"/>
        <rFont val="Calibri"/>
        <family val="2"/>
        <scheme val="minor"/>
      </rPr>
      <t>Data analytics and visualization (Power BI Pro)</t>
    </r>
  </si>
  <si>
    <r>
      <rPr>
        <sz val="9"/>
        <color rgb="FF252525"/>
        <rFont val="Calibri"/>
        <family val="2"/>
        <scheme val="minor"/>
      </rPr>
      <t>Phone System, Audio Conferencing</t>
    </r>
  </si>
  <si>
    <r>
      <rPr>
        <sz val="9"/>
        <color rgb="FF252525"/>
        <rFont val="Calibri"/>
        <family val="2"/>
        <scheme val="minor"/>
      </rPr>
      <t>Content Search</t>
    </r>
  </si>
  <si>
    <r>
      <rPr>
        <sz val="9"/>
        <color rgb="FF252525"/>
        <rFont val="Calibri"/>
        <family val="2"/>
        <scheme val="minor"/>
      </rPr>
      <t>Core eDiscovery (incl. Hold and Export)</t>
    </r>
  </si>
  <si>
    <r>
      <rPr>
        <sz val="9"/>
        <color rgb="FF252525"/>
        <rFont val="Calibri"/>
        <family val="2"/>
        <scheme val="minor"/>
      </rPr>
      <t>Advanced eDiscovery</t>
    </r>
  </si>
  <si>
    <r>
      <rPr>
        <sz val="9"/>
        <color rgb="FF252525"/>
        <rFont val="Calibri"/>
        <family val="2"/>
        <scheme val="minor"/>
      </rPr>
      <t>Basic Audit</t>
    </r>
  </si>
  <si>
    <r>
      <rPr>
        <sz val="9"/>
        <color rgb="FF252525"/>
        <rFont val="Calibri"/>
        <family val="2"/>
        <scheme val="minor"/>
      </rPr>
      <t>Advanced Audit</t>
    </r>
  </si>
  <si>
    <r>
      <rPr>
        <sz val="9"/>
        <color rgb="FF252525"/>
        <rFont val="Calibri"/>
        <family val="2"/>
        <scheme val="minor"/>
      </rPr>
      <t>Apply sensitivity labels or retention labels manually</t>
    </r>
    <r>
      <rPr>
        <vertAlign val="superscript"/>
        <sz val="9"/>
        <color rgb="FF252525"/>
        <rFont val="Calibri"/>
        <family val="2"/>
        <scheme val="minor"/>
      </rPr>
      <t>17</t>
    </r>
  </si>
  <si>
    <r>
      <rPr>
        <vertAlign val="subscript"/>
        <sz val="9"/>
        <color rgb="FF2C292A"/>
        <rFont val="Calibri"/>
        <family val="2"/>
        <scheme val="minor"/>
      </rPr>
      <t>●</t>
    </r>
    <r>
      <rPr>
        <sz val="9"/>
        <color rgb="FF2C292A"/>
        <rFont val="Calibri"/>
        <family val="2"/>
        <scheme val="minor"/>
      </rPr>
      <t>18</t>
    </r>
  </si>
  <si>
    <r>
      <rPr>
        <sz val="9"/>
        <color rgb="FF252525"/>
        <rFont val="Calibri"/>
        <family val="2"/>
        <scheme val="minor"/>
      </rPr>
      <t>Apply sensitivity labels, retention labels or retention policies automatically</t>
    </r>
    <r>
      <rPr>
        <vertAlign val="superscript"/>
        <sz val="9"/>
        <color rgb="FF252525"/>
        <rFont val="Calibri"/>
        <family val="2"/>
        <scheme val="minor"/>
      </rPr>
      <t>17</t>
    </r>
  </si>
  <si>
    <r>
      <rPr>
        <vertAlign val="subscript"/>
        <sz val="9"/>
        <color rgb="FF2C292A"/>
        <rFont val="Calibri"/>
        <family val="2"/>
        <scheme val="minor"/>
      </rPr>
      <t>●</t>
    </r>
    <r>
      <rPr>
        <sz val="9"/>
        <color rgb="FF2C292A"/>
        <rFont val="Calibri"/>
        <family val="2"/>
        <scheme val="minor"/>
      </rPr>
      <t>19</t>
    </r>
  </si>
  <si>
    <r>
      <rPr>
        <sz val="9"/>
        <color rgb="FF252525"/>
        <rFont val="Calibri"/>
        <family val="2"/>
        <scheme val="minor"/>
      </rPr>
      <t>Apply basic org-wide or location-wide retention policies</t>
    </r>
    <r>
      <rPr>
        <vertAlign val="superscript"/>
        <sz val="9"/>
        <color rgb="FF252525"/>
        <rFont val="Calibri"/>
        <family val="2"/>
        <scheme val="minor"/>
      </rPr>
      <t>17</t>
    </r>
  </si>
  <si>
    <r>
      <rPr>
        <sz val="9"/>
        <color rgb="FF252525"/>
        <rFont val="Calibri"/>
        <family val="2"/>
        <scheme val="minor"/>
      </rPr>
      <t>Apply retention policies automatically</t>
    </r>
    <r>
      <rPr>
        <vertAlign val="superscript"/>
        <sz val="9"/>
        <color rgb="FF252525"/>
        <rFont val="Calibri"/>
        <family val="2"/>
        <scheme val="minor"/>
      </rPr>
      <t>17</t>
    </r>
  </si>
  <si>
    <r>
      <rPr>
        <sz val="9"/>
        <color rgb="FF252525"/>
        <rFont val="Calibri"/>
        <family val="2"/>
        <scheme val="minor"/>
      </rPr>
      <t>Azure Information Protection</t>
    </r>
  </si>
  <si>
    <t>Premium Plan 1</t>
  </si>
  <si>
    <t>Premium Plan 2</t>
  </si>
  <si>
    <t>AIP for O365</t>
  </si>
  <si>
    <r>
      <rPr>
        <sz val="9"/>
        <color rgb="FF252525"/>
        <rFont val="Calibri"/>
        <family val="2"/>
        <scheme val="minor"/>
      </rPr>
      <t>Office 365 Data Loss Prevention (DLP) for emails and files</t>
    </r>
  </si>
  <si>
    <r>
      <rPr>
        <sz val="9"/>
        <color rgb="FF252525"/>
        <rFont val="Calibri"/>
        <family val="2"/>
        <scheme val="minor"/>
      </rPr>
      <t>Communication DLP (Teams)</t>
    </r>
  </si>
  <si>
    <r>
      <rPr>
        <sz val="9"/>
        <color rgb="FF252525"/>
        <rFont val="Calibri"/>
        <family val="2"/>
        <scheme val="minor"/>
      </rPr>
      <t>Email archiving</t>
    </r>
  </si>
  <si>
    <r>
      <rPr>
        <sz val="9"/>
        <color rgb="FF252525"/>
        <rFont val="Calibri"/>
        <family val="2"/>
        <scheme val="minor"/>
      </rPr>
      <t>Basic Office Message Encryption</t>
    </r>
  </si>
  <si>
    <r>
      <rPr>
        <sz val="9"/>
        <color rgb="FF252525"/>
        <rFont val="Calibri"/>
        <family val="2"/>
        <scheme val="minor"/>
      </rPr>
      <t>Advanced Office Message Encryption</t>
    </r>
  </si>
  <si>
    <r>
      <rPr>
        <sz val="9"/>
        <color rgb="FF252525"/>
        <rFont val="Calibri"/>
        <family val="2"/>
        <scheme val="minor"/>
      </rPr>
      <t>Customer Key for Office 365</t>
    </r>
  </si>
  <si>
    <r>
      <rPr>
        <sz val="9"/>
        <color rgb="FF252525"/>
        <rFont val="Calibri"/>
        <family val="2"/>
        <scheme val="minor"/>
      </rPr>
      <t>Insider Risk Management</t>
    </r>
  </si>
  <si>
    <r>
      <rPr>
        <sz val="9"/>
        <color rgb="FF252525"/>
        <rFont val="Calibri"/>
        <family val="2"/>
        <scheme val="minor"/>
      </rPr>
      <t>Communication Compliance (incl. Supervision policies)</t>
    </r>
  </si>
  <si>
    <r>
      <rPr>
        <sz val="9"/>
        <color rgb="FF252525"/>
        <rFont val="Calibri"/>
        <family val="2"/>
        <scheme val="minor"/>
      </rPr>
      <t>Information Barriers</t>
    </r>
  </si>
  <si>
    <r>
      <rPr>
        <sz val="9"/>
        <color rgb="FF252525"/>
        <rFont val="Calibri"/>
        <family val="2"/>
        <scheme val="minor"/>
      </rPr>
      <t>Customer Lockbox</t>
    </r>
  </si>
  <si>
    <r>
      <rPr>
        <sz val="9"/>
        <color rgb="FF252525"/>
        <rFont val="Calibri"/>
        <family val="2"/>
        <scheme val="minor"/>
      </rPr>
      <t>Privileged Access Management</t>
    </r>
  </si>
  <si>
    <r>
      <rPr>
        <sz val="9"/>
        <color rgb="FF252525"/>
        <rFont val="Calibri"/>
        <family val="2"/>
        <scheme val="minor"/>
      </rPr>
      <t>Office 365 Cloud App Security</t>
    </r>
  </si>
  <si>
    <r>
      <rPr>
        <sz val="9"/>
        <color rgb="FF252525"/>
        <rFont val="Calibri"/>
        <family val="2"/>
        <scheme val="minor"/>
      </rPr>
      <t>Microsoft Cloud App Security</t>
    </r>
  </si>
  <si>
    <r>
      <rPr>
        <sz val="9"/>
        <color rgb="FF252525"/>
        <rFont val="Calibri"/>
        <family val="2"/>
        <scheme val="minor"/>
      </rPr>
      <t>Conditional Access</t>
    </r>
  </si>
  <si>
    <r>
      <rPr>
        <sz val="9"/>
        <color rgb="FF252525"/>
        <rFont val="Calibri"/>
        <family val="2"/>
        <scheme val="minor"/>
      </rPr>
      <t>Office 365 Advanced Threat Protection (ATP) Plan 1</t>
    </r>
  </si>
  <si>
    <r>
      <rPr>
        <sz val="9"/>
        <color rgb="FF252525"/>
        <rFont val="Calibri"/>
        <family val="2"/>
        <scheme val="minor"/>
      </rPr>
      <t>Office 365 ATP Plan 2 (Office 365 ATP Plan 1 + Threat Protection)</t>
    </r>
  </si>
  <si>
    <r>
      <rPr>
        <sz val="9"/>
        <color rgb="FF252525"/>
        <rFont val="Calibri"/>
        <family val="2"/>
        <scheme val="minor"/>
      </rPr>
      <t>Windows 10 Desktop Operating System Upgrade</t>
    </r>
  </si>
  <si>
    <r>
      <rPr>
        <sz val="9"/>
        <rFont val="Calibri"/>
        <family val="2"/>
        <scheme val="minor"/>
      </rPr>
      <t>Business</t>
    </r>
    <r>
      <rPr>
        <vertAlign val="superscript"/>
        <sz val="9"/>
        <rFont val="Calibri"/>
        <family val="2"/>
        <scheme val="minor"/>
      </rPr>
      <t>20</t>
    </r>
  </si>
  <si>
    <t>Enterprise</t>
  </si>
  <si>
    <r>
      <rPr>
        <sz val="9"/>
        <color rgb="FF2C292A"/>
        <rFont val="Calibri"/>
        <family val="2"/>
        <scheme val="minor"/>
      </rPr>
      <t>Enterprise</t>
    </r>
  </si>
  <si>
    <r>
      <rPr>
        <sz val="9"/>
        <color rgb="FF252525"/>
        <rFont val="Calibri"/>
        <family val="2"/>
        <scheme val="minor"/>
      </rPr>
      <t>Windows Defender Antivirus, Device Guard, Windows Information Protection, BitLocker and BitLocker To Go</t>
    </r>
  </si>
  <si>
    <r>
      <rPr>
        <sz val="9"/>
        <color rgb="FF252525"/>
        <rFont val="Calibri"/>
        <family val="2"/>
        <scheme val="minor"/>
      </rPr>
      <t>Windows AutoPilot, Windows Hello for Business</t>
    </r>
  </si>
  <si>
    <r>
      <rPr>
        <sz val="9"/>
        <color rgb="FF252525"/>
        <rFont val="Calibri"/>
        <family val="2"/>
        <scheme val="minor"/>
      </rPr>
      <t>Windows Analytics Device Health</t>
    </r>
  </si>
  <si>
    <r>
      <rPr>
        <sz val="9"/>
        <color rgb="FF252525"/>
        <rFont val="Calibri"/>
        <family val="2"/>
        <scheme val="minor"/>
      </rPr>
      <t>Windows Defender Application Guard</t>
    </r>
  </si>
  <si>
    <r>
      <rPr>
        <sz val="9"/>
        <color rgb="FF252525"/>
        <rFont val="Calibri"/>
        <family val="2"/>
        <scheme val="minor"/>
      </rPr>
      <t>Windows Defender Credential Guard</t>
    </r>
  </si>
  <si>
    <r>
      <rPr>
        <sz val="9"/>
        <color rgb="FF252525"/>
        <rFont val="Calibri"/>
        <family val="2"/>
        <scheme val="minor"/>
      </rPr>
      <t>Microsoft Defender ATP</t>
    </r>
  </si>
  <si>
    <r>
      <rPr>
        <sz val="9"/>
        <color rgb="FF252525"/>
        <rFont val="Calibri"/>
        <family val="2"/>
        <scheme val="minor"/>
      </rPr>
      <t>Azure Advanced Threat Protection</t>
    </r>
  </si>
  <si>
    <r>
      <rPr>
        <sz val="9"/>
        <color rgb="FF252525"/>
        <rFont val="Calibri"/>
        <family val="2"/>
        <scheme val="minor"/>
      </rPr>
      <t>Azure Advanced Threat Analytics</t>
    </r>
  </si>
  <si>
    <r>
      <rPr>
        <sz val="9"/>
        <color rgb="FF252525"/>
        <rFont val="Calibri"/>
        <family val="2"/>
        <scheme val="minor"/>
      </rPr>
      <t>Azure Active Directory Premium</t>
    </r>
  </si>
  <si>
    <t>Plan 1</t>
  </si>
  <si>
    <t>Plan 2</t>
  </si>
  <si>
    <t>1. Business plans include business hours support for all non-critical issues, 24/7 phone support from Microsoft, and a 300 seat cap limit for all Business plans</t>
  </si>
  <si>
    <t>2. Enterprise plans include 24/7 phone support from Microsoft for all issues and has an unlimited seat cap</t>
  </si>
  <si>
    <t>3. Includes Word, Excel, PowerPoint, Outlook, OneNote, Publisher (PC only), and  Access (PC only)</t>
  </si>
  <si>
    <t>4. Core Office mobile apps include: Outlook, Word, Excel, PowerPoint, OneNote</t>
  </si>
  <si>
    <t>5. Limited to devices with integrated screens 10.1” diagonally or less</t>
  </si>
  <si>
    <t>6. Cannot be administrators. No site mailbox. No personal site. F1 users unable to create forms.</t>
  </si>
  <si>
    <t>7. Microsoft will provide an initial 5 TB of OneDrive storage per user. Customers who want additional OneDrive storage can request it as needed by contacting Microsoft support. Subscriptions for fewer than five users receive 1 TB OneDrive storage per user.</t>
  </si>
  <si>
    <t>8. Cannot be adminstrators</t>
  </si>
  <si>
    <t>9. Does not include Forms Pro capabilities.</t>
  </si>
  <si>
    <t>10. Consumption only (no publishing or sharing)</t>
  </si>
  <si>
    <t>11. Sway is not currently available for Government Community Cloud (GCC) customers and customers in certain geographies. Some legacy Office 365 plans that are no longer in market as of August 2015 may also not have access to Sway.</t>
  </si>
  <si>
    <t>12. Requires adding Business Apps (Free) subscription via the Admin Portal</t>
  </si>
  <si>
    <t>13. Invoicing, Business Center &amp; MileIQ available only in the United States, Canada, and United Kingdom</t>
  </si>
  <si>
    <t>14. Limited to 2000 steps.</t>
  </si>
  <si>
    <t>15. Also included with Exchange, OneDrive for business, SharePoint, and Skype for Business standalone plans</t>
  </si>
  <si>
    <t>16. Not available in CSP</t>
  </si>
  <si>
    <r>
      <rPr>
        <u/>
        <sz val="9"/>
        <color rgb="FF0462C1"/>
        <rFont val="Calibri"/>
        <family val="2"/>
        <scheme val="minor"/>
      </rPr>
      <t>17. For a detailed comparison of information protection and governance features by license, refer to this spreadsheet. </t>
    </r>
  </si>
  <si>
    <t>18. Office for the web and Office Mobile only</t>
  </si>
  <si>
    <t>19. Does not include trainable classifiers (Machine Learning)</t>
  </si>
  <si>
    <t>20. Does not include virtualization rights, downgrade rights and other version/edition rights</t>
  </si>
  <si>
    <t>21. Limited to Self-service password reset for hybrid Azure, Azure Multi-factor Authentication, and Conditional Access</t>
  </si>
  <si>
    <r>
      <rPr>
        <sz val="9"/>
        <rFont val="Calibri"/>
        <family val="2"/>
        <scheme val="minor"/>
      </rPr>
      <t>22. April 2020 rebrands:
Office 365 Business Essentials is now Microsoft 365 Business Basic Office 365 Business is now Microsoft 365 Apps for business
Office 365 ProPlus is now Microsoft 365 Apps for enterprise
Office 365 Business Premium is now Microsoft 365 Business Standard Microsoft 365 Business is now Microsoft 365 Business Premium   Office 365 Groups is now Microsoft 365 Groups</t>
    </r>
  </si>
  <si>
    <t xml:space="preserve">Material </t>
  </si>
  <si>
    <t>Description</t>
  </si>
  <si>
    <t>Assoc. Line #</t>
  </si>
  <si>
    <t>Unit Price (Rounded value)</t>
  </si>
  <si>
    <t>USD 79.50</t>
  </si>
  <si>
    <t>214182-01</t>
  </si>
  <si>
    <t>CALISTO 3200, CL3200-M USB-C</t>
  </si>
  <si>
    <t>USD 74.90</t>
  </si>
  <si>
    <t>207587-201</t>
  </si>
  <si>
    <t>BLACKWIRE 5210,C5210 USB-C,WW</t>
  </si>
  <si>
    <t>USD 77.92</t>
  </si>
  <si>
    <t>207586-201</t>
  </si>
  <si>
    <t>BLACKWIRE 5220,C5220 USB-C,WW</t>
  </si>
  <si>
    <t>USD 83.95</t>
  </si>
  <si>
    <t>USD 134.77</t>
  </si>
  <si>
    <t>211145-01</t>
  </si>
  <si>
    <t>BLACKWIRE 7225,BW7225,USB-C,BLACK,WW</t>
  </si>
  <si>
    <t>211155-01</t>
  </si>
  <si>
    <t>BLACKWIRE 7225,BW7225,USB-C,WHITE,WW</t>
  </si>
  <si>
    <t>USD 142.50</t>
  </si>
  <si>
    <t>214409-01</t>
  </si>
  <si>
    <t>BLACKWIRE 8225, BW8225-M USB-C, WW</t>
  </si>
  <si>
    <t>USD 30.19</t>
  </si>
  <si>
    <t>209748-201</t>
  </si>
  <si>
    <t>BLACKWIRE,C3210 USB-C</t>
  </si>
  <si>
    <t>USD 47.71</t>
  </si>
  <si>
    <t>209750-201</t>
  </si>
  <si>
    <t>BLACKWIRE,C3215 USB-C</t>
  </si>
  <si>
    <t>USD 41.44</t>
  </si>
  <si>
    <t>209749-201</t>
  </si>
  <si>
    <t>BLACKWIRE,C3220 USB-C</t>
  </si>
  <si>
    <t>USD 39.26</t>
  </si>
  <si>
    <t>USD 51.34</t>
  </si>
  <si>
    <t>209751-201</t>
  </si>
  <si>
    <t>BLACKWIRE,C3225 USB-C</t>
  </si>
  <si>
    <t>USD 33.78</t>
  </si>
  <si>
    <t>214011-01</t>
  </si>
  <si>
    <t>Blackwire 3310, BW3310-M USB-C</t>
  </si>
  <si>
    <t>USD 51.30</t>
  </si>
  <si>
    <t>214015-01</t>
  </si>
  <si>
    <t>Blackwire 3315, BW3315-M USB-C</t>
  </si>
  <si>
    <t>USD 43.43</t>
  </si>
  <si>
    <t>214013-01</t>
  </si>
  <si>
    <t>Blackwire 3320, BW3320-M USB-C</t>
  </si>
  <si>
    <t>USD 41.64</t>
  </si>
  <si>
    <t>USD 55.53</t>
  </si>
  <si>
    <t>214017-01</t>
  </si>
  <si>
    <t>Blackwire 3325, BW3325-M USB-C</t>
  </si>
  <si>
    <t>USD 164.55</t>
  </si>
  <si>
    <t>216871-01</t>
  </si>
  <si>
    <t>SYNC 20+, SY20-M USB-C/BT600C WW</t>
  </si>
  <si>
    <t>USD 141.90</t>
  </si>
  <si>
    <t>USD 111.70</t>
  </si>
  <si>
    <t>216870-01</t>
  </si>
  <si>
    <t>SYNC 20, SY20-M USB-C WW</t>
  </si>
  <si>
    <t>SYNC 40+, SY40 USBA BT600 WW</t>
  </si>
  <si>
    <t>USD 211.35</t>
  </si>
  <si>
    <t>USD 181.16</t>
  </si>
  <si>
    <t>USD 241.59</t>
  </si>
  <si>
    <t>USD 253.67</t>
  </si>
  <si>
    <t>USD 193.24</t>
  </si>
  <si>
    <t>Savi 8210 UC, S8210-M C USB-C, D200 USB-C, OTH, MONO, MSFT CERT, DECT, UK/EURO/Aus/NZ</t>
  </si>
  <si>
    <t>USD 205.32</t>
  </si>
  <si>
    <t>USD 256.05</t>
  </si>
  <si>
    <t>USD 187.19</t>
  </si>
  <si>
    <t>USD 286.25</t>
  </si>
  <si>
    <t>USD 217.40</t>
  </si>
  <si>
    <t>USD 199.27</t>
  </si>
  <si>
    <t>214601-05</t>
  </si>
  <si>
    <t>VOYAGER 4210 OFFICE,2-WAY BASE,MS TEAMS,USB-C CABLE,EMEA</t>
  </si>
  <si>
    <t>USD 146.13</t>
  </si>
  <si>
    <t>USD 120.80</t>
  </si>
  <si>
    <t>215896-02</t>
  </si>
  <si>
    <t>VOYAGER 4210 UC, USB-C, MST, WW</t>
  </si>
  <si>
    <t>USD 212.57</t>
  </si>
  <si>
    <t>214602-05</t>
  </si>
  <si>
    <t>VOYAGER 4220 OFFICE,2-WAY BASE,MS TEAMS,USB-C CABLE,EMEA</t>
  </si>
  <si>
    <t>USD 159.41</t>
  </si>
  <si>
    <t>218771-02</t>
  </si>
  <si>
    <t>VOYAGER 4220 UC, BT600, CHARGE STAND UC, MS TEAMS, USB-C CABLE, WW</t>
  </si>
  <si>
    <t>USD 132.88</t>
  </si>
  <si>
    <t>215897-02</t>
  </si>
  <si>
    <t>VOYAGER 4220 UC, USB-C, MST, WW</t>
  </si>
  <si>
    <t>214603-05</t>
  </si>
  <si>
    <t>VOYAGER 5200 OFFICE,V5200-M CD USB-C,EMEA</t>
  </si>
  <si>
    <t>USD 136.59</t>
  </si>
  <si>
    <t>211718-101</t>
  </si>
  <si>
    <t>VOYAGER 6200 UC,B6200 USB-C,BLACK,WW</t>
  </si>
  <si>
    <t>211716-01</t>
  </si>
  <si>
    <t>VOYAGER 8200 UC,B8200 USB-C,BLACK,WW</t>
  </si>
  <si>
    <t>USD 251.80</t>
  </si>
  <si>
    <t>USD 277.80</t>
  </si>
  <si>
    <t>214433-02</t>
  </si>
  <si>
    <t>VOYAGER FOCUS 2 UC,VFOCUS2-M C USB-C,CHARGE STAND,WW</t>
  </si>
  <si>
    <t>214432-02</t>
  </si>
  <si>
    <t>VOYAGER FOCUS 2 UC,VFOCUS2-M C USB-C,WW</t>
  </si>
  <si>
    <t>USD 198.71</t>
  </si>
  <si>
    <t>USD 168.51</t>
  </si>
  <si>
    <t>USD 281.66</t>
  </si>
  <si>
    <t>USD 305.58</t>
  </si>
  <si>
    <t>CCX 400 Business Media Phone. Microsoft Teams/SFB. PoE. Ships without power supply</t>
  </si>
  <si>
    <t>USD 202.72</t>
  </si>
  <si>
    <t>CCX 500 Business Media Phone. Microsoft Teams/SFB. PoE only. Ships without power supply</t>
  </si>
  <si>
    <t>USD 288.01</t>
  </si>
  <si>
    <t>CCX 500 Business Media Phone without handset. Microsoft Teams/SFB. PoE only. Ships without power supply</t>
  </si>
  <si>
    <t>USD 274.88</t>
  </si>
  <si>
    <t>CCX 600 Business Media Phone. Microsoft Teams/SFB. PoE only. Ships without power supply</t>
  </si>
  <si>
    <t>USD 373.30</t>
  </si>
  <si>
    <t>CCX 600 Business Media Phone without handset. Microsoft Teams/SFB. PoE only. Ships without power supply</t>
  </si>
  <si>
    <t>USD 353.61</t>
  </si>
  <si>
    <t>USD 4.44</t>
  </si>
  <si>
    <t>USD 11.09</t>
  </si>
  <si>
    <t>USD 17.75</t>
  </si>
  <si>
    <t>PZY-00009</t>
  </si>
  <si>
    <t>Microsoft 365 Business Voice (without calling plan)</t>
  </si>
  <si>
    <t>USD 10.65</t>
  </si>
  <si>
    <t>USD 7.10</t>
  </si>
  <si>
    <t>USD 31.51</t>
  </si>
  <si>
    <t>USD 1.96</t>
  </si>
  <si>
    <t>USD 3.92</t>
  </si>
  <si>
    <t>USD 7.13</t>
  </si>
  <si>
    <t>BUSINESS BASE LICENSE</t>
  </si>
  <si>
    <t>BUSINESS VOICE ADD ON</t>
  </si>
  <si>
    <t>ENTERPRISE BASE LICENSE</t>
  </si>
  <si>
    <t>ENTERPRISE PHONE SYSTEM ADD ON</t>
  </si>
  <si>
    <t>STOCKED</t>
  </si>
  <si>
    <t>NOT STOCKED</t>
  </si>
  <si>
    <t>LICENSE</t>
  </si>
  <si>
    <t>Currently stocked headsets and speakerphones - Sept 2021</t>
  </si>
  <si>
    <r>
      <t xml:space="preserve">To initiate calling on MS Teams, you  must have a very important component that allows for the Direct Routing to take place and opens up the dial pad function within MS Teams.
For Business base packages, please select the Business Voice sku </t>
    </r>
    <r>
      <rPr>
        <b/>
        <sz val="16"/>
        <color rgb="FFFF0000"/>
        <rFont val="Tahoma"/>
        <family val="2"/>
      </rPr>
      <t>(This is currently on promotion until 31 Dec 2021)</t>
    </r>
    <r>
      <rPr>
        <sz val="16"/>
        <color theme="1"/>
        <rFont val="Tahoma"/>
        <family val="2"/>
      </rPr>
      <t xml:space="preserve">
For Enterprise base packages, please select the Phone System sku </t>
    </r>
    <r>
      <rPr>
        <b/>
        <sz val="16"/>
        <color rgb="FFFF0000"/>
        <rFont val="Tahoma"/>
        <family val="2"/>
      </rPr>
      <t>(Take note for E5 you DO NOT require Phone System as it is already included in E5)</t>
    </r>
  </si>
  <si>
    <t>WESTCON CLOUD CONNECT - BUNDLE GUIDE - SEPT 2021</t>
  </si>
  <si>
    <t>Unit price USD</t>
  </si>
  <si>
    <t>Ext. Price USD</t>
  </si>
  <si>
    <t>Unit price ZAR</t>
  </si>
  <si>
    <t>Ext. Price ZAR</t>
  </si>
  <si>
    <t>Update this ROE manually against Westcon's daily ROE. Your AM can supply this to you OR you can view the costs in Bluesky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</si>
</sst>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quot; $&quot;* #,##0.00\ ;&quot; $&quot;* \(#,##0.00\);&quot; $&quot;* \-#\ ;@\ "/>
    <numFmt numFmtId="166" formatCode="&quot;£ &quot;#,##0.00;&quot;(€ &quot;#,##0.00\)"/>
    <numFmt numFmtId="167" formatCode="&quot;€ &quot;#,##0.00;&quot;(€ &quot;#,##0.00\)"/>
    <numFmt numFmtId="168" formatCode="&quot;$ &quot;#,##0.00;&quot;(€ &quot;#,##0.00\)"/>
    <numFmt numFmtId="169" formatCode="&quot;$ &quot;#,##0.00;&quot;($ &quot;#,##0.00\)"/>
    <numFmt numFmtId="170" formatCode="&quot;£ &quot;#,##0.00;&quot;(£ &quot;#,##0.00\)"/>
    <numFmt numFmtId="171" formatCode="000000"/>
    <numFmt numFmtId="172" formatCode="\$0.00"/>
    <numFmt numFmtId="173" formatCode="\$0"/>
    <numFmt numFmtId="174" formatCode="_-[$R-1C09]* #,##0.00_-;\-[$R-1C09]* #,##0.00_-;_-[$R-1C09]* &quot;-&quot;??_-;_-@_-"/>
  </numFmts>
  <fonts count="8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name val="Calibri"/>
      <family val="2"/>
      <scheme val="minor"/>
    </font>
    <font>
      <sz val="14"/>
      <color theme="1"/>
      <name val="Calibri"/>
      <family val="2"/>
      <scheme val="minor"/>
    </font>
    <font>
      <b/>
      <sz val="11"/>
      <name val="Calibri"/>
      <family val="2"/>
      <scheme val="minor"/>
    </font>
    <font>
      <sz val="14"/>
      <name val="Calibri"/>
      <family val="2"/>
      <scheme val="minor"/>
    </font>
    <font>
      <b/>
      <sz val="14"/>
      <color theme="0"/>
      <name val="Calibri"/>
      <family val="2"/>
      <scheme val="minor"/>
    </font>
    <font>
      <sz val="10"/>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charset val="204"/>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24"/>
      <name val="Calibri"/>
      <family val="2"/>
    </font>
    <font>
      <sz val="11"/>
      <color indexed="52"/>
      <name val="Calibri"/>
      <family val="2"/>
    </font>
    <font>
      <sz val="11"/>
      <color indexed="34"/>
      <name val="Calibri"/>
      <family val="2"/>
    </font>
    <font>
      <b/>
      <sz val="11"/>
      <color indexed="41"/>
      <name val="Calibri"/>
      <family val="2"/>
    </font>
    <font>
      <b/>
      <sz val="8"/>
      <name val="Arial"/>
      <family val="2"/>
      <charset val="204"/>
    </font>
    <font>
      <sz val="8"/>
      <name val="Times New Roman"/>
      <family val="1"/>
    </font>
    <font>
      <b/>
      <sz val="8"/>
      <name val="Times New Roman"/>
      <family val="1"/>
    </font>
    <font>
      <b/>
      <sz val="9"/>
      <name val="Arial"/>
      <family val="2"/>
      <charset val="204"/>
    </font>
    <font>
      <b/>
      <sz val="10"/>
      <name val="Arial"/>
      <family val="2"/>
      <charset val="204"/>
    </font>
    <font>
      <b/>
      <u/>
      <sz val="10"/>
      <name val="Arial"/>
      <family val="2"/>
      <charset val="204"/>
    </font>
    <font>
      <u/>
      <sz val="8"/>
      <name val="Arial"/>
      <family val="2"/>
      <charset val="204"/>
    </font>
    <font>
      <b/>
      <sz val="8"/>
      <color indexed="9"/>
      <name val="Times New Roman"/>
      <family val="1"/>
    </font>
    <font>
      <b/>
      <sz val="10"/>
      <name val="Times New Roman"/>
      <family val="1"/>
    </font>
    <font>
      <b/>
      <sz val="9"/>
      <name val="Times New Roman"/>
      <family val="1"/>
    </font>
    <font>
      <sz val="9"/>
      <name val="Arial"/>
      <family val="2"/>
      <charset val="204"/>
    </font>
    <font>
      <b/>
      <u/>
      <sz val="9"/>
      <name val="Arial"/>
      <family val="2"/>
      <charset val="204"/>
    </font>
    <font>
      <b/>
      <sz val="11"/>
      <name val="Arial"/>
      <family val="2"/>
      <charset val="204"/>
    </font>
    <font>
      <b/>
      <sz val="34"/>
      <name val="Arial"/>
      <family val="2"/>
      <charset val="204"/>
    </font>
    <font>
      <u/>
      <sz val="10"/>
      <name val="Arial"/>
      <family val="2"/>
      <charset val="204"/>
    </font>
    <font>
      <b/>
      <sz val="12"/>
      <name val="Arial"/>
      <family val="2"/>
      <charset val="204"/>
    </font>
    <font>
      <u/>
      <sz val="12"/>
      <name val="Arial"/>
      <family val="2"/>
      <charset val="204"/>
    </font>
    <font>
      <b/>
      <u/>
      <sz val="12"/>
      <name val="Arial"/>
      <family val="2"/>
      <charset val="204"/>
    </font>
    <font>
      <sz val="7"/>
      <name val="Arial"/>
      <family val="2"/>
      <charset val="204"/>
    </font>
    <font>
      <sz val="20"/>
      <name val="Arial"/>
      <family val="2"/>
      <charset val="204"/>
    </font>
    <font>
      <b/>
      <sz val="16"/>
      <name val="Arial"/>
      <family val="2"/>
      <charset val="204"/>
    </font>
    <font>
      <sz val="12"/>
      <name val="Arial"/>
      <family val="2"/>
      <charset val="204"/>
    </font>
    <font>
      <sz val="12"/>
      <color indexed="10"/>
      <name val="Arial"/>
      <family val="2"/>
      <charset val="204"/>
    </font>
    <font>
      <b/>
      <sz val="14"/>
      <name val="Arial"/>
      <family val="2"/>
      <charset val="204"/>
    </font>
    <font>
      <b/>
      <sz val="20"/>
      <name val="Arial"/>
      <family val="2"/>
      <charset val="204"/>
    </font>
    <font>
      <b/>
      <sz val="26"/>
      <name val="Arial"/>
      <family val="2"/>
      <charset val="204"/>
    </font>
    <font>
      <b/>
      <sz val="8"/>
      <color indexed="9"/>
      <name val="Arial"/>
      <family val="2"/>
      <charset val="204"/>
    </font>
    <font>
      <b/>
      <sz val="9"/>
      <color indexed="9"/>
      <name val="Arial"/>
      <family val="2"/>
      <charset val="204"/>
    </font>
    <font>
      <sz val="9"/>
      <color indexed="9"/>
      <name val="Arial"/>
      <family val="2"/>
      <charset val="204"/>
    </font>
    <font>
      <sz val="10"/>
      <color indexed="9"/>
      <name val="Arial"/>
      <family val="2"/>
      <charset val="204"/>
    </font>
    <font>
      <b/>
      <sz val="10"/>
      <color indexed="9"/>
      <name val="Arial"/>
      <family val="2"/>
      <charset val="204"/>
    </font>
    <font>
      <sz val="18"/>
      <name val="Arial"/>
      <family val="2"/>
      <charset val="204"/>
    </font>
    <font>
      <b/>
      <sz val="18"/>
      <name val="Arial"/>
      <family val="2"/>
      <charset val="204"/>
    </font>
    <font>
      <b/>
      <i/>
      <sz val="18"/>
      <name val="Arial"/>
      <family val="2"/>
      <charset val="204"/>
    </font>
    <font>
      <b/>
      <sz val="18"/>
      <color indexed="56"/>
      <name val="Cambria"/>
      <family val="2"/>
    </font>
    <font>
      <b/>
      <sz val="11"/>
      <color indexed="8"/>
      <name val="Calibri"/>
      <family val="2"/>
    </font>
    <font>
      <sz val="11"/>
      <color indexed="10"/>
      <name val="Calibri"/>
      <family val="2"/>
    </font>
    <font>
      <sz val="8"/>
      <color indexed="9"/>
      <name val="Arial"/>
      <family val="2"/>
      <charset val="204"/>
    </font>
    <font>
      <u/>
      <sz val="10"/>
      <color theme="10"/>
      <name val="Arial"/>
      <family val="2"/>
      <charset val="204"/>
    </font>
    <font>
      <sz val="11"/>
      <color theme="1"/>
      <name val="Calibri"/>
      <family val="2"/>
      <scheme val="minor"/>
    </font>
    <font>
      <u/>
      <sz val="11"/>
      <color theme="10"/>
      <name val="Calibri"/>
      <family val="2"/>
      <scheme val="minor"/>
    </font>
    <font>
      <sz val="16"/>
      <color theme="1"/>
      <name val="Tahoma"/>
      <family val="2"/>
    </font>
    <font>
      <u/>
      <sz val="11"/>
      <color theme="10"/>
      <name val="Tahoma"/>
      <family val="2"/>
    </font>
    <font>
      <b/>
      <sz val="16"/>
      <color rgb="FFFF0000"/>
      <name val="Tahoma"/>
      <family val="2"/>
    </font>
    <font>
      <i/>
      <sz val="16"/>
      <color theme="1"/>
      <name val="Tahoma"/>
      <family val="2"/>
    </font>
    <font>
      <b/>
      <sz val="16"/>
      <color theme="1"/>
      <name val="Tahoma"/>
      <family val="2"/>
    </font>
    <font>
      <b/>
      <sz val="28"/>
      <color rgb="FF0070C0"/>
      <name val="Tahoma"/>
      <family val="2"/>
    </font>
    <font>
      <sz val="9"/>
      <name val="Calibri"/>
      <family val="2"/>
      <scheme val="minor"/>
    </font>
    <font>
      <sz val="9"/>
      <color theme="1"/>
      <name val="Calibri"/>
      <family val="2"/>
      <scheme val="minor"/>
    </font>
    <font>
      <sz val="9"/>
      <color rgb="FF1A1A1A"/>
      <name val="Calibri"/>
      <family val="2"/>
      <scheme val="minor"/>
    </font>
    <font>
      <sz val="9"/>
      <color rgb="FFFFFFFF"/>
      <name val="Calibri"/>
      <family val="2"/>
      <scheme val="minor"/>
    </font>
    <font>
      <vertAlign val="superscript"/>
      <sz val="9"/>
      <color rgb="FFFFFFFF"/>
      <name val="Calibri"/>
      <family val="2"/>
      <scheme val="minor"/>
    </font>
    <font>
      <sz val="9"/>
      <color rgb="FF252525"/>
      <name val="Calibri"/>
      <family val="2"/>
      <scheme val="minor"/>
    </font>
    <font>
      <sz val="9"/>
      <color rgb="FF000000"/>
      <name val="Calibri"/>
      <family val="2"/>
      <scheme val="minor"/>
    </font>
    <font>
      <sz val="9"/>
      <color rgb="FF2C292A"/>
      <name val="Calibri"/>
      <family val="2"/>
      <scheme val="minor"/>
    </font>
    <font>
      <vertAlign val="superscript"/>
      <sz val="9"/>
      <color rgb="FF252525"/>
      <name val="Calibri"/>
      <family val="2"/>
      <scheme val="minor"/>
    </font>
    <font>
      <vertAlign val="subscript"/>
      <sz val="9"/>
      <color rgb="FF2C292A"/>
      <name val="Calibri"/>
      <family val="2"/>
      <scheme val="minor"/>
    </font>
    <font>
      <vertAlign val="superscript"/>
      <sz val="9"/>
      <color rgb="FF2C292A"/>
      <name val="Calibri"/>
      <family val="2"/>
      <scheme val="minor"/>
    </font>
    <font>
      <vertAlign val="superscript"/>
      <sz val="9"/>
      <name val="Calibri"/>
      <family val="2"/>
      <scheme val="minor"/>
    </font>
    <font>
      <vertAlign val="subscript"/>
      <sz val="9"/>
      <name val="Calibri"/>
      <family val="2"/>
      <scheme val="minor"/>
    </font>
    <font>
      <u/>
      <sz val="9"/>
      <color rgb="FF0462C1"/>
      <name val="Calibri"/>
      <family val="2"/>
      <scheme val="minor"/>
    </font>
    <font>
      <b/>
      <sz val="9"/>
      <name val="Calibri"/>
      <family val="2"/>
      <scheme val="minor"/>
    </font>
    <font>
      <b/>
      <sz val="14"/>
      <color theme="1"/>
      <name val="Calibri"/>
      <family val="2"/>
      <scheme val="minor"/>
    </font>
    <font>
      <b/>
      <sz val="14"/>
      <color rgb="FFFF0000"/>
      <name val="Calibri"/>
      <family val="2"/>
      <scheme val="minor"/>
    </font>
  </fonts>
  <fills count="48">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0000"/>
        <bgColor indexed="64"/>
      </patternFill>
    </fill>
    <fill>
      <patternFill patternType="solid">
        <fgColor rgb="FF8A3CC4"/>
        <bgColor indexed="64"/>
      </patternFill>
    </fill>
    <fill>
      <patternFill patternType="solid">
        <fgColor rgb="FFCC99FF"/>
        <bgColor indexed="64"/>
      </patternFill>
    </fill>
    <fill>
      <patternFill patternType="solid">
        <fgColor rgb="FFFF33CC"/>
        <bgColor indexed="64"/>
      </patternFill>
    </fill>
    <fill>
      <patternFill patternType="solid">
        <fgColor rgb="FFFFC000"/>
        <bgColor indexed="64"/>
      </patternFill>
    </fill>
    <fill>
      <patternFill patternType="solid">
        <fgColor rgb="FFFFCC99"/>
        <bgColor indexed="64"/>
      </patternFill>
    </fill>
    <fill>
      <patternFill patternType="solid">
        <fgColor indexed="31"/>
        <bgColor indexed="24"/>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13"/>
        <bgColor indexed="3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4"/>
        <bgColor indexed="47"/>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50"/>
      </patternFill>
    </fill>
    <fill>
      <patternFill patternType="solid">
        <fgColor indexed="8"/>
        <bgColor indexed="59"/>
      </patternFill>
    </fill>
    <fill>
      <patternFill patternType="solid">
        <fgColor indexed="47"/>
        <bgColor indexed="24"/>
      </patternFill>
    </fill>
    <fill>
      <patternFill patternType="solid">
        <fgColor indexed="34"/>
        <bgColor indexed="13"/>
      </patternFill>
    </fill>
    <fill>
      <patternFill patternType="solid">
        <fgColor indexed="50"/>
        <bgColor indexed="41"/>
      </patternFill>
    </fill>
    <fill>
      <patternFill patternType="solid">
        <fgColor indexed="9"/>
        <bgColor indexed="50"/>
      </patternFill>
    </fill>
    <fill>
      <patternFill patternType="solid">
        <fgColor indexed="56"/>
        <bgColor indexed="59"/>
      </patternFill>
    </fill>
    <fill>
      <patternFill patternType="solid">
        <fgColor rgb="FF92D050"/>
        <bgColor indexed="64"/>
      </patternFill>
    </fill>
    <fill>
      <patternFill patternType="solid">
        <fgColor rgb="FF0078D6"/>
      </patternFill>
    </fill>
    <fill>
      <patternFill patternType="solid">
        <fgColor rgb="FFD73A00"/>
      </patternFill>
    </fill>
    <fill>
      <patternFill patternType="solid">
        <fgColor rgb="FFDDEBF7"/>
      </patternFill>
    </fill>
    <fill>
      <patternFill patternType="solid">
        <fgColor rgb="FFFBE3D5"/>
      </patternFill>
    </fill>
    <fill>
      <patternFill patternType="solid">
        <fgColor theme="0" tint="-0.14999847407452621"/>
        <bgColor indexed="64"/>
      </patternFill>
    </fill>
    <fill>
      <patternFill patternType="solid">
        <fgColor theme="1"/>
        <bgColor indexed="64"/>
      </patternFill>
    </fill>
    <fill>
      <patternFill patternType="solid">
        <fgColor rgb="FF0070C0"/>
        <bgColor indexed="64"/>
      </patternFill>
    </fill>
    <fill>
      <patternFill patternType="solid">
        <fgColor rgb="FF00B050"/>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41"/>
      </left>
      <right style="double">
        <color indexed="41"/>
      </right>
      <top style="double">
        <color indexed="41"/>
      </top>
      <bottom style="double">
        <color indexed="41"/>
      </bottom>
      <diagonal/>
    </border>
    <border>
      <left/>
      <right/>
      <top/>
      <bottom style="thick">
        <color indexed="24"/>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1"/>
      </right>
      <top style="thin">
        <color indexed="41"/>
      </top>
      <bottom style="thin">
        <color indexed="41"/>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style="thin">
        <color indexed="63"/>
      </left>
      <right/>
      <top style="thin">
        <color indexed="63"/>
      </top>
      <bottom/>
      <diagonal/>
    </border>
    <border>
      <left/>
      <right/>
      <top style="thin">
        <color indexed="63"/>
      </top>
      <bottom/>
      <diagonal/>
    </border>
    <border>
      <left style="thin">
        <color indexed="63"/>
      </left>
      <right style="thin">
        <color indexed="63"/>
      </right>
      <top/>
      <bottom style="thin">
        <color indexed="63"/>
      </bottom>
      <diagonal/>
    </border>
    <border>
      <left/>
      <right/>
      <top/>
      <bottom style="thin">
        <color indexed="63"/>
      </bottom>
      <diagonal/>
    </border>
    <border>
      <left style="thin">
        <color indexed="63"/>
      </left>
      <right style="thin">
        <color indexed="63"/>
      </right>
      <top/>
      <bottom/>
      <diagonal/>
    </border>
    <border>
      <left/>
      <right style="thin">
        <color indexed="63"/>
      </right>
      <top style="thin">
        <color indexed="63"/>
      </top>
      <bottom/>
      <diagonal/>
    </border>
    <border>
      <left/>
      <right style="thin">
        <color indexed="63"/>
      </right>
      <top/>
      <bottom style="thin">
        <color indexed="63"/>
      </bottom>
      <diagonal/>
    </border>
    <border>
      <left/>
      <right/>
      <top style="thin">
        <color indexed="63"/>
      </top>
      <bottom style="thin">
        <color indexed="63"/>
      </bottom>
      <diagonal/>
    </border>
    <border>
      <left/>
      <right/>
      <top style="thin">
        <color indexed="24"/>
      </top>
      <bottom style="double">
        <color indexed="2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73">
    <xf numFmtId="0" fontId="0" fillId="0" borderId="0"/>
    <xf numFmtId="0" fontId="9" fillId="0" borderId="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2" fillId="11" borderId="0" applyNumberFormat="0" applyBorder="0" applyAlignment="0" applyProtection="0"/>
    <xf numFmtId="0" fontId="13" fillId="28" borderId="46" applyNumberFormat="0" applyAlignment="0" applyProtection="0"/>
    <xf numFmtId="0" fontId="14" fillId="29" borderId="47" applyNumberFormat="0" applyAlignment="0" applyProtection="0"/>
    <xf numFmtId="165" fontId="9" fillId="0" borderId="0" applyFill="0" applyBorder="0" applyAlignment="0" applyProtection="0"/>
    <xf numFmtId="165" fontId="9" fillId="0" borderId="0" applyFill="0" applyBorder="0" applyAlignment="0" applyProtection="0"/>
    <xf numFmtId="165" fontId="9" fillId="0" borderId="0" applyFill="0" applyBorder="0" applyAlignment="0" applyProtection="0"/>
    <xf numFmtId="0" fontId="15" fillId="0" borderId="0" applyFill="0" applyBorder="0" applyProtection="0">
      <alignment horizontal="left" vertical="top" wrapText="1"/>
    </xf>
    <xf numFmtId="0" fontId="15" fillId="0" borderId="0" applyFill="0" applyBorder="0" applyProtection="0">
      <alignment horizontal="left" vertical="top" wrapText="1"/>
    </xf>
    <xf numFmtId="0" fontId="16" fillId="0" borderId="0" applyNumberFormat="0" applyFill="0" applyBorder="0" applyAlignment="0" applyProtection="0"/>
    <xf numFmtId="0" fontId="17" fillId="12" borderId="0" applyNumberFormat="0" applyBorder="0" applyAlignment="0" applyProtection="0"/>
    <xf numFmtId="0" fontId="18" fillId="0" borderId="48" applyNumberFormat="0" applyFill="0" applyAlignment="0" applyProtection="0"/>
    <xf numFmtId="0" fontId="19" fillId="0" borderId="49" applyNumberFormat="0" applyFill="0" applyAlignment="0" applyProtection="0"/>
    <xf numFmtId="0" fontId="20" fillId="0" borderId="50" applyNumberFormat="0" applyFill="0" applyAlignment="0" applyProtection="0"/>
    <xf numFmtId="0" fontId="20" fillId="0" borderId="0" applyNumberFormat="0" applyFill="0" applyBorder="0" applyAlignment="0" applyProtection="0"/>
    <xf numFmtId="0" fontId="63" fillId="0" borderId="0" applyNumberFormat="0" applyFill="0" applyBorder="0" applyAlignment="0" applyProtection="0"/>
    <xf numFmtId="0" fontId="21" fillId="15" borderId="46" applyNumberFormat="0" applyAlignment="0" applyProtection="0"/>
    <xf numFmtId="0" fontId="22" fillId="0" borderId="51" applyNumberFormat="0" applyFill="0" applyAlignment="0" applyProtection="0"/>
    <xf numFmtId="0" fontId="23" fillId="30" borderId="0" applyNumberFormat="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31" borderId="52" applyNumberFormat="0" applyAlignment="0" applyProtection="0"/>
    <xf numFmtId="0" fontId="24" fillId="28" borderId="54" applyNumberFormat="0" applyAlignment="0" applyProtection="0"/>
    <xf numFmtId="0" fontId="15" fillId="0" borderId="0" applyFill="0" applyBorder="0" applyProtection="0">
      <alignment horizontal="left" vertical="top" wrapText="1"/>
    </xf>
    <xf numFmtId="0" fontId="15" fillId="0" borderId="0" applyFill="0" applyBorder="0" applyProtection="0">
      <alignment horizontal="left" vertical="top" wrapText="1"/>
    </xf>
    <xf numFmtId="9" fontId="9" fillId="0" borderId="0" applyFill="0" applyBorder="0" applyAlignment="0" applyProtection="0"/>
    <xf numFmtId="9" fontId="9" fillId="0" borderId="0" applyFill="0" applyBorder="0" applyAlignment="0" applyProtection="0"/>
    <xf numFmtId="9" fontId="9" fillId="0" borderId="0" applyFill="0" applyBorder="0" applyAlignment="0" applyProtection="0"/>
    <xf numFmtId="166" fontId="15" fillId="32" borderId="0" applyBorder="0" applyProtection="0">
      <alignment vertical="top" wrapText="1"/>
    </xf>
    <xf numFmtId="166" fontId="15" fillId="32" borderId="0" applyBorder="0" applyProtection="0">
      <alignment vertical="top" wrapText="1"/>
    </xf>
    <xf numFmtId="166" fontId="15" fillId="32" borderId="55" applyProtection="0">
      <alignment vertical="top" wrapText="1"/>
    </xf>
    <xf numFmtId="166" fontId="15" fillId="32" borderId="55" applyProtection="0">
      <alignment vertical="top" wrapText="1"/>
    </xf>
    <xf numFmtId="166" fontId="25" fillId="32" borderId="55" applyProtection="0">
      <alignment vertical="top" wrapText="1"/>
    </xf>
    <xf numFmtId="166" fontId="25" fillId="32" borderId="55" applyProtection="0">
      <alignment vertical="top" wrapText="1"/>
    </xf>
    <xf numFmtId="167" fontId="26" fillId="0" borderId="0" applyFill="0" applyBorder="0" applyProtection="0">
      <alignment vertical="top" wrapText="1"/>
    </xf>
    <xf numFmtId="167" fontId="26" fillId="0" borderId="53" applyFill="0" applyProtection="0">
      <alignment vertical="top" wrapText="1"/>
    </xf>
    <xf numFmtId="167" fontId="26" fillId="0" borderId="53" applyFill="0" applyProtection="0">
      <alignment vertical="top" wrapText="1"/>
    </xf>
    <xf numFmtId="167" fontId="26" fillId="0" borderId="55" applyFill="0" applyProtection="0">
      <alignment vertical="top" wrapText="1"/>
    </xf>
    <xf numFmtId="167" fontId="26" fillId="0" borderId="55" applyFill="0" applyProtection="0">
      <alignment vertical="top" wrapText="1"/>
    </xf>
    <xf numFmtId="167" fontId="27" fillId="0" borderId="53" applyFill="0" applyProtection="0">
      <alignment vertical="top" wrapText="1"/>
    </xf>
    <xf numFmtId="167" fontId="27" fillId="0" borderId="55" applyFill="0" applyProtection="0">
      <alignment vertical="top" wrapText="1"/>
    </xf>
    <xf numFmtId="167" fontId="27" fillId="0" borderId="55" applyFill="0" applyProtection="0">
      <alignment vertical="top" wrapText="1"/>
    </xf>
    <xf numFmtId="167" fontId="26" fillId="0" borderId="56" applyFill="0" applyProtection="0">
      <alignment vertical="top" wrapText="1"/>
    </xf>
    <xf numFmtId="167" fontId="26" fillId="0" borderId="56" applyFill="0" applyProtection="0">
      <alignment vertical="top" wrapText="1"/>
    </xf>
    <xf numFmtId="167" fontId="26" fillId="32" borderId="0" applyBorder="0" applyProtection="0">
      <alignment vertical="top" wrapText="1"/>
    </xf>
    <xf numFmtId="167" fontId="26" fillId="32" borderId="0" applyBorder="0" applyProtection="0">
      <alignment vertical="top" wrapText="1"/>
    </xf>
    <xf numFmtId="167" fontId="26" fillId="32" borderId="53" applyProtection="0">
      <alignment vertical="top" wrapText="1"/>
    </xf>
    <xf numFmtId="167" fontId="26" fillId="32" borderId="53" applyProtection="0">
      <alignment vertical="top" wrapText="1"/>
    </xf>
    <xf numFmtId="167" fontId="27" fillId="32" borderId="55" applyProtection="0">
      <alignment vertical="top" wrapText="1"/>
    </xf>
    <xf numFmtId="167" fontId="27" fillId="32" borderId="55" applyProtection="0">
      <alignment vertical="top" wrapText="1"/>
    </xf>
    <xf numFmtId="168" fontId="26" fillId="0" borderId="0" applyFill="0" applyBorder="0" applyProtection="0">
      <alignment vertical="top" wrapText="1"/>
    </xf>
    <xf numFmtId="168" fontId="26" fillId="0" borderId="0" applyFill="0" applyBorder="0" applyProtection="0">
      <alignment vertical="top" wrapText="1"/>
    </xf>
    <xf numFmtId="168" fontId="26" fillId="0" borderId="53" applyFill="0" applyProtection="0">
      <alignment vertical="top" wrapText="1"/>
    </xf>
    <xf numFmtId="168" fontId="26" fillId="0" borderId="53" applyFill="0" applyProtection="0">
      <alignment vertical="top" wrapText="1"/>
    </xf>
    <xf numFmtId="168" fontId="26" fillId="0" borderId="55" applyFill="0" applyProtection="0">
      <alignment vertical="top" wrapText="1"/>
    </xf>
    <xf numFmtId="168" fontId="26" fillId="0" borderId="55" applyFill="0" applyProtection="0">
      <alignment vertical="top" wrapText="1"/>
    </xf>
    <xf numFmtId="168" fontId="27" fillId="0" borderId="53" applyFill="0" applyProtection="0">
      <alignment vertical="top" wrapText="1"/>
    </xf>
    <xf numFmtId="168" fontId="27" fillId="0" borderId="53" applyFill="0" applyProtection="0">
      <alignment vertical="top" wrapText="1"/>
    </xf>
    <xf numFmtId="168" fontId="27" fillId="0" borderId="55" applyFill="0" applyProtection="0">
      <alignment vertical="top" wrapText="1"/>
    </xf>
    <xf numFmtId="168" fontId="27" fillId="0" borderId="55" applyFill="0" applyProtection="0">
      <alignment vertical="top" wrapText="1"/>
    </xf>
    <xf numFmtId="168" fontId="26" fillId="0" borderId="56" applyFill="0" applyProtection="0">
      <alignment vertical="top" wrapText="1"/>
    </xf>
    <xf numFmtId="168" fontId="26" fillId="0" borderId="56" applyFill="0" applyProtection="0">
      <alignment vertical="top" wrapText="1"/>
    </xf>
    <xf numFmtId="168" fontId="26" fillId="32" borderId="0" applyBorder="0" applyProtection="0">
      <alignment vertical="top" wrapText="1"/>
    </xf>
    <xf numFmtId="168" fontId="26" fillId="32" borderId="0" applyBorder="0" applyProtection="0">
      <alignment vertical="top" wrapText="1"/>
    </xf>
    <xf numFmtId="168" fontId="26" fillId="32" borderId="55" applyProtection="0">
      <alignment vertical="top" wrapText="1"/>
    </xf>
    <xf numFmtId="168" fontId="26" fillId="32" borderId="55" applyProtection="0">
      <alignment vertical="top" wrapText="1"/>
    </xf>
    <xf numFmtId="168" fontId="27" fillId="32" borderId="55" applyProtection="0">
      <alignment vertical="top" wrapText="1"/>
    </xf>
    <xf numFmtId="168" fontId="27" fillId="32" borderId="55" applyProtection="0">
      <alignment vertical="top" wrapText="1"/>
    </xf>
    <xf numFmtId="166" fontId="26" fillId="0" borderId="0" applyFill="0" applyBorder="0" applyProtection="0">
      <alignment vertical="top" wrapText="1"/>
    </xf>
    <xf numFmtId="166" fontId="26" fillId="0" borderId="0" applyFill="0" applyBorder="0" applyProtection="0">
      <alignment vertical="top" wrapText="1"/>
    </xf>
    <xf numFmtId="166" fontId="26" fillId="0" borderId="53" applyFill="0" applyProtection="0">
      <alignment vertical="top" wrapText="1"/>
    </xf>
    <xf numFmtId="166" fontId="26" fillId="0" borderId="53" applyFill="0" applyProtection="0">
      <alignment vertical="top" wrapText="1"/>
    </xf>
    <xf numFmtId="166" fontId="26" fillId="0" borderId="55" applyFill="0" applyProtection="0">
      <alignment vertical="top" wrapText="1"/>
    </xf>
    <xf numFmtId="166" fontId="26" fillId="0" borderId="55" applyFill="0" applyProtection="0">
      <alignment vertical="top" wrapText="1"/>
    </xf>
    <xf numFmtId="166" fontId="27" fillId="0" borderId="53" applyFill="0" applyProtection="0">
      <alignment vertical="top" wrapText="1"/>
    </xf>
    <xf numFmtId="166" fontId="27" fillId="0" borderId="53" applyFill="0" applyProtection="0">
      <alignment vertical="top" wrapText="1"/>
    </xf>
    <xf numFmtId="166" fontId="27" fillId="0" borderId="55" applyFill="0" applyProtection="0">
      <alignment vertical="top" wrapText="1"/>
    </xf>
    <xf numFmtId="166" fontId="27" fillId="0" borderId="55" applyFill="0" applyProtection="0">
      <alignment vertical="top" wrapText="1"/>
    </xf>
    <xf numFmtId="166" fontId="26" fillId="32" borderId="0" applyBorder="0" applyProtection="0">
      <alignment vertical="top" wrapText="1"/>
    </xf>
    <xf numFmtId="166" fontId="26" fillId="32" borderId="0" applyBorder="0" applyProtection="0">
      <alignment vertical="top" wrapText="1"/>
    </xf>
    <xf numFmtId="166" fontId="26" fillId="32" borderId="55" applyProtection="0">
      <alignment vertical="top" wrapText="1"/>
    </xf>
    <xf numFmtId="166" fontId="26" fillId="32" borderId="55" applyProtection="0">
      <alignment vertical="top" wrapText="1"/>
    </xf>
    <xf numFmtId="166" fontId="27" fillId="32" borderId="55" applyProtection="0">
      <alignment vertical="top" wrapText="1"/>
    </xf>
    <xf numFmtId="166" fontId="27" fillId="32" borderId="55" applyProtection="0">
      <alignment vertical="top" wrapText="1"/>
    </xf>
    <xf numFmtId="169" fontId="28" fillId="0" borderId="0" applyFill="0" applyBorder="0" applyProtection="0">
      <alignment horizontal="right" vertical="top" wrapText="1"/>
    </xf>
    <xf numFmtId="169" fontId="28" fillId="0" borderId="0" applyFill="0" applyBorder="0" applyProtection="0">
      <alignment horizontal="right" vertical="top" wrapText="1"/>
    </xf>
    <xf numFmtId="0" fontId="29" fillId="24" borderId="0" applyNumberFormat="0" applyBorder="0" applyProtection="0">
      <alignment horizontal="center" wrapText="1"/>
    </xf>
    <xf numFmtId="0" fontId="29" fillId="24" borderId="0" applyNumberFormat="0" applyBorder="0" applyProtection="0">
      <alignment horizontal="center" wrapText="1"/>
    </xf>
    <xf numFmtId="0" fontId="30" fillId="0" borderId="0" applyNumberFormat="0" applyFill="0" applyBorder="0" applyAlignment="0" applyProtection="0"/>
    <xf numFmtId="0" fontId="30" fillId="0" borderId="0" applyNumberFormat="0" applyFill="0" applyBorder="0" applyAlignment="0" applyProtection="0"/>
    <xf numFmtId="0" fontId="15" fillId="0" borderId="57" applyNumberFormat="0" applyFill="0" applyProtection="0">
      <alignment horizontal="center"/>
    </xf>
    <xf numFmtId="0" fontId="15" fillId="0" borderId="57" applyNumberFormat="0" applyFill="0" applyProtection="0">
      <alignment horizontal="center"/>
    </xf>
    <xf numFmtId="0" fontId="15" fillId="0" borderId="58" applyNumberFormat="0" applyFill="0" applyProtection="0">
      <alignment horizontal="center"/>
    </xf>
    <xf numFmtId="0" fontId="15" fillId="0" borderId="58" applyNumberFormat="0" applyFill="0" applyProtection="0">
      <alignment horizontal="center"/>
    </xf>
    <xf numFmtId="0" fontId="31" fillId="0" borderId="57" applyNumberFormat="0" applyFill="0" applyProtection="0">
      <alignment horizontal="center"/>
    </xf>
    <xf numFmtId="0" fontId="31" fillId="0" borderId="57" applyNumberFormat="0" applyFill="0" applyProtection="0">
      <alignment horizontal="center" wrapText="1"/>
    </xf>
    <xf numFmtId="0" fontId="31" fillId="0" borderId="57" applyNumberFormat="0" applyFill="0" applyProtection="0">
      <alignment horizontal="center" wrapText="1"/>
    </xf>
    <xf numFmtId="0" fontId="31" fillId="0" borderId="57" applyNumberFormat="0" applyFill="0" applyProtection="0">
      <alignment horizontal="center" wrapText="1"/>
    </xf>
    <xf numFmtId="0" fontId="31" fillId="0" borderId="57" applyNumberFormat="0" applyFill="0" applyProtection="0">
      <alignment horizontal="center" wrapText="1"/>
    </xf>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32" fillId="33" borderId="53" applyNumberFormat="0" applyProtection="0">
      <alignment vertical="top" wrapText="1"/>
    </xf>
    <xf numFmtId="0" fontId="27" fillId="34" borderId="53" applyNumberFormat="0" applyProtection="0">
      <alignment vertical="top" wrapText="1"/>
    </xf>
    <xf numFmtId="0" fontId="27" fillId="34" borderId="53" applyNumberFormat="0" applyProtection="0">
      <alignment vertical="top" wrapText="1"/>
    </xf>
    <xf numFmtId="0" fontId="33" fillId="34" borderId="53" applyNumberFormat="0" applyProtection="0">
      <alignment vertical="top" wrapText="1"/>
    </xf>
    <xf numFmtId="0" fontId="27" fillId="0" borderId="53" applyNumberFormat="0" applyFill="0" applyProtection="0">
      <alignment vertical="top"/>
    </xf>
    <xf numFmtId="0" fontId="27" fillId="0" borderId="53" applyNumberFormat="0" applyFill="0" applyProtection="0">
      <alignment vertical="top"/>
    </xf>
    <xf numFmtId="0" fontId="27" fillId="0" borderId="59" applyNumberFormat="0" applyFill="0" applyProtection="0">
      <alignment vertical="top"/>
    </xf>
    <xf numFmtId="0" fontId="27" fillId="0" borderId="59" applyNumberFormat="0" applyFill="0" applyProtection="0">
      <alignment vertical="top"/>
    </xf>
    <xf numFmtId="0" fontId="27" fillId="0" borderId="59" applyNumberFormat="0" applyFill="0" applyProtection="0">
      <alignment vertical="top"/>
    </xf>
    <xf numFmtId="0" fontId="27" fillId="0" borderId="57" applyNumberFormat="0" applyFill="0" applyProtection="0">
      <alignment vertical="top"/>
    </xf>
    <xf numFmtId="0" fontId="27" fillId="0" borderId="57" applyNumberFormat="0" applyFill="0" applyProtection="0">
      <alignment vertical="top"/>
    </xf>
    <xf numFmtId="0" fontId="27" fillId="0" borderId="57" applyNumberFormat="0" applyFill="0" applyProtection="0">
      <alignment vertical="top"/>
    </xf>
    <xf numFmtId="0" fontId="27" fillId="0" borderId="60" applyNumberFormat="0" applyFill="0" applyProtection="0">
      <alignment vertical="top"/>
    </xf>
    <xf numFmtId="0" fontId="27" fillId="0" borderId="60" applyNumberFormat="0" applyFill="0" applyProtection="0">
      <alignment vertical="top"/>
    </xf>
    <xf numFmtId="0" fontId="27" fillId="0" borderId="60" applyNumberFormat="0" applyFill="0" applyProtection="0">
      <alignment vertical="top"/>
    </xf>
    <xf numFmtId="0" fontId="27" fillId="0" borderId="60" applyNumberFormat="0" applyFill="0" applyProtection="0">
      <alignment vertical="top"/>
    </xf>
    <xf numFmtId="0" fontId="27" fillId="0" borderId="60" applyNumberFormat="0" applyFill="0" applyProtection="0">
      <alignment vertical="top"/>
    </xf>
    <xf numFmtId="0" fontId="27" fillId="0" borderId="61" applyNumberFormat="0" applyFill="0" applyProtection="0">
      <alignment vertical="top"/>
    </xf>
    <xf numFmtId="0" fontId="27" fillId="0" borderId="61" applyNumberFormat="0" applyFill="0" applyProtection="0">
      <alignment vertical="top"/>
    </xf>
    <xf numFmtId="0" fontId="33" fillId="35" borderId="56" applyNumberFormat="0" applyProtection="0">
      <alignment vertical="top" wrapText="1"/>
    </xf>
    <xf numFmtId="0" fontId="33" fillId="35" borderId="56" applyNumberFormat="0" applyProtection="0">
      <alignment vertical="top" wrapText="1"/>
    </xf>
    <xf numFmtId="0" fontId="33" fillId="35" borderId="62" applyNumberFormat="0" applyProtection="0">
      <alignment vertical="top" wrapText="1"/>
    </xf>
    <xf numFmtId="0" fontId="33" fillId="35" borderId="62" applyNumberFormat="0" applyProtection="0">
      <alignment vertical="top" wrapText="1"/>
    </xf>
    <xf numFmtId="0" fontId="27" fillId="35" borderId="62" applyNumberFormat="0" applyProtection="0">
      <alignment vertical="top" wrapText="1"/>
    </xf>
    <xf numFmtId="0" fontId="27" fillId="35" borderId="62" applyNumberFormat="0" applyProtection="0">
      <alignment vertical="top" wrapText="1"/>
    </xf>
    <xf numFmtId="0" fontId="34" fillId="35" borderId="56" applyNumberFormat="0" applyProtection="0">
      <alignment vertical="top" wrapText="1"/>
    </xf>
    <xf numFmtId="0" fontId="34" fillId="35" borderId="62" applyNumberFormat="0" applyProtection="0">
      <alignment vertical="top" wrapText="1"/>
    </xf>
    <xf numFmtId="0" fontId="34" fillId="35" borderId="62" applyNumberFormat="0" applyProtection="0">
      <alignment vertical="top" wrapText="1"/>
    </xf>
    <xf numFmtId="170" fontId="25" fillId="0" borderId="0" applyFill="0" applyBorder="0" applyProtection="0">
      <alignment vertical="top" wrapText="1"/>
    </xf>
    <xf numFmtId="170" fontId="25" fillId="0" borderId="0" applyFill="0" applyBorder="0" applyProtection="0">
      <alignment vertical="top" wrapText="1"/>
    </xf>
    <xf numFmtId="170" fontId="15" fillId="0" borderId="61" applyFill="0" applyProtection="0">
      <alignment vertical="top" wrapText="1"/>
    </xf>
    <xf numFmtId="170" fontId="15" fillId="0" borderId="61" applyFill="0" applyProtection="0">
      <alignment vertical="top" wrapText="1"/>
    </xf>
    <xf numFmtId="169" fontId="15" fillId="0" borderId="61" applyFill="0" applyProtection="0">
      <alignment vertical="top" wrapText="1"/>
    </xf>
    <xf numFmtId="169" fontId="15" fillId="0" borderId="61" applyFill="0" applyProtection="0">
      <alignment vertical="top" wrapText="1"/>
    </xf>
    <xf numFmtId="167" fontId="15" fillId="0" borderId="61" applyFill="0" applyProtection="0">
      <alignment vertical="top" wrapText="1"/>
    </xf>
    <xf numFmtId="167" fontId="15" fillId="0" borderId="61" applyFill="0" applyProtection="0">
      <alignment vertical="top" wrapText="1"/>
    </xf>
    <xf numFmtId="0" fontId="26" fillId="0" borderId="0" applyNumberFormat="0" applyFill="0" applyBorder="0" applyProtection="0">
      <alignment vertical="top"/>
    </xf>
    <xf numFmtId="0" fontId="26" fillId="0" borderId="0" applyNumberFormat="0" applyFill="0" applyBorder="0" applyProtection="0">
      <alignment vertical="top"/>
    </xf>
    <xf numFmtId="0" fontId="26" fillId="0" borderId="0" applyNumberFormat="0" applyFill="0" applyBorder="0" applyProtection="0">
      <alignment vertical="top"/>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32" borderId="0" applyNumberFormat="0" applyBorder="0" applyProtection="0">
      <alignment vertical="top" wrapText="1"/>
    </xf>
    <xf numFmtId="0" fontId="26" fillId="32" borderId="0" applyNumberFormat="0" applyBorder="0" applyProtection="0">
      <alignment vertical="top" wrapText="1"/>
    </xf>
    <xf numFmtId="0" fontId="26" fillId="32" borderId="0" applyNumberFormat="0" applyBorder="0" applyProtection="0">
      <alignment vertical="top" wrapText="1"/>
    </xf>
    <xf numFmtId="0" fontId="35" fillId="0" borderId="0" applyNumberFormat="0" applyFill="0" applyBorder="0" applyAlignment="0" applyProtection="0"/>
    <xf numFmtId="0" fontId="15" fillId="0" borderId="63" applyNumberFormat="0" applyFill="0" applyAlignment="0" applyProtection="0"/>
    <xf numFmtId="0" fontId="15" fillId="0" borderId="63" applyNumberFormat="0" applyFill="0" applyAlignment="0" applyProtection="0"/>
    <xf numFmtId="0" fontId="33" fillId="24" borderId="53" applyNumberFormat="0" applyProtection="0">
      <alignment horizontal="center" wrapText="1"/>
    </xf>
    <xf numFmtId="0" fontId="33" fillId="24" borderId="53" applyNumberFormat="0" applyProtection="0">
      <alignment horizontal="center" wrapText="1"/>
    </xf>
    <xf numFmtId="0" fontId="27" fillId="24" borderId="53" applyNumberFormat="0" applyProtection="0">
      <alignment horizontal="center" vertical="top" wrapText="1"/>
    </xf>
    <xf numFmtId="0" fontId="27" fillId="24" borderId="53" applyNumberFormat="0" applyProtection="0">
      <alignment horizontal="center" vertical="top" wrapText="1"/>
    </xf>
    <xf numFmtId="0" fontId="36" fillId="0" borderId="0" applyNumberFormat="0" applyFill="0" applyBorder="0" applyAlignment="0" applyProtection="0"/>
    <xf numFmtId="0" fontId="35" fillId="0" borderId="63" applyNumberFormat="0" applyFill="0" applyAlignment="0" applyProtection="0"/>
    <xf numFmtId="0" fontId="35" fillId="0" borderId="63" applyNumberFormat="0" applyFill="0" applyAlignment="0" applyProtection="0"/>
    <xf numFmtId="0" fontId="9" fillId="35" borderId="64" applyNumberFormat="0" applyProtection="0">
      <alignment wrapText="1"/>
    </xf>
    <xf numFmtId="0" fontId="9" fillId="35" borderId="64" applyNumberFormat="0" applyProtection="0">
      <alignment wrapText="1"/>
    </xf>
    <xf numFmtId="0" fontId="37" fillId="0" borderId="0" applyNumberFormat="0" applyFill="0" applyBorder="0" applyAlignment="0" applyProtection="0"/>
    <xf numFmtId="0" fontId="9" fillId="0" borderId="64" applyNumberFormat="0" applyFill="0" applyProtection="0">
      <alignment wrapText="1"/>
    </xf>
    <xf numFmtId="0" fontId="9" fillId="0" borderId="64" applyNumberFormat="0" applyFill="0" applyProtection="0">
      <alignment wrapText="1"/>
    </xf>
    <xf numFmtId="0" fontId="29" fillId="0" borderId="64" applyNumberFormat="0" applyFill="0" applyProtection="0">
      <alignment wrapText="1"/>
    </xf>
    <xf numFmtId="0" fontId="29" fillId="0" borderId="64" applyNumberFormat="0" applyFill="0" applyProtection="0">
      <alignment wrapText="1"/>
    </xf>
    <xf numFmtId="0" fontId="29" fillId="36" borderId="64" applyNumberFormat="0" applyProtection="0">
      <alignment vertical="top" wrapText="1"/>
    </xf>
    <xf numFmtId="0" fontId="29" fillId="36" borderId="64" applyNumberFormat="0" applyProtection="0">
      <alignment vertical="top" wrapText="1"/>
    </xf>
    <xf numFmtId="0" fontId="29" fillId="0" borderId="53" applyNumberFormat="0" applyFill="0" applyAlignment="0" applyProtection="0"/>
    <xf numFmtId="0" fontId="29" fillId="0" borderId="53" applyNumberFormat="0" applyFill="0" applyAlignment="0" applyProtection="0"/>
    <xf numFmtId="0" fontId="33" fillId="0" borderId="56" applyNumberFormat="0" applyFill="0" applyProtection="0">
      <alignment vertical="top" wrapText="1"/>
    </xf>
    <xf numFmtId="0" fontId="33" fillId="0" borderId="56" applyNumberFormat="0" applyFill="0" applyProtection="0">
      <alignment vertical="top" wrapText="1"/>
    </xf>
    <xf numFmtId="0" fontId="3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0" borderId="63" applyNumberFormat="0" applyFill="0" applyAlignment="0" applyProtection="0"/>
    <xf numFmtId="0" fontId="25" fillId="0" borderId="6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5" fillId="32" borderId="55" applyNumberFormat="0" applyProtection="0">
      <alignment vertical="top"/>
    </xf>
    <xf numFmtId="0" fontId="15" fillId="32" borderId="55" applyNumberFormat="0" applyProtection="0">
      <alignment vertical="top"/>
    </xf>
    <xf numFmtId="0" fontId="25" fillId="32" borderId="55" applyNumberFormat="0" applyProtection="0">
      <alignment vertical="top"/>
    </xf>
    <xf numFmtId="0" fontId="25" fillId="32" borderId="55" applyNumberFormat="0" applyProtection="0">
      <alignment vertical="top"/>
    </xf>
    <xf numFmtId="0" fontId="25" fillId="32" borderId="0" applyNumberFormat="0" applyBorder="0" applyProtection="0">
      <alignment vertical="top"/>
    </xf>
    <xf numFmtId="0" fontId="25" fillId="32" borderId="0" applyNumberFormat="0" applyBorder="0" applyProtection="0">
      <alignment vertical="top"/>
    </xf>
    <xf numFmtId="0" fontId="27" fillId="32" borderId="0" applyNumberFormat="0" applyBorder="0" applyProtection="0">
      <alignment vertical="top"/>
    </xf>
    <xf numFmtId="0" fontId="27" fillId="32" borderId="0" applyNumberFormat="0" applyBorder="0" applyProtection="0">
      <alignment vertical="top"/>
    </xf>
    <xf numFmtId="0" fontId="15" fillId="32" borderId="0" applyNumberFormat="0" applyBorder="0" applyProtection="0">
      <alignment vertical="top" wrapText="1"/>
    </xf>
    <xf numFmtId="0" fontId="15" fillId="32" borderId="0" applyNumberFormat="0" applyBorder="0" applyProtection="0">
      <alignment vertical="top" wrapText="1"/>
    </xf>
    <xf numFmtId="0" fontId="15" fillId="32" borderId="53" applyNumberFormat="0" applyProtection="0">
      <alignment vertical="top" wrapText="1"/>
    </xf>
    <xf numFmtId="0" fontId="15" fillId="32" borderId="53" applyNumberFormat="0" applyProtection="0">
      <alignment vertical="top" wrapText="1"/>
    </xf>
    <xf numFmtId="0" fontId="15" fillId="32" borderId="0" applyNumberFormat="0" applyBorder="0">
      <alignment vertical="top" wrapText="1"/>
      <protection locked="0"/>
    </xf>
    <xf numFmtId="0" fontId="15" fillId="32" borderId="0" applyNumberFormat="0" applyBorder="0">
      <alignment vertical="top" wrapText="1"/>
      <protection locked="0"/>
    </xf>
    <xf numFmtId="0" fontId="15" fillId="0" borderId="0" applyNumberFormat="0" applyFill="0" applyBorder="0">
      <alignment vertical="top" wrapText="1"/>
      <protection locked="0"/>
    </xf>
    <xf numFmtId="0" fontId="15" fillId="0" borderId="0" applyNumberFormat="0" applyFill="0" applyBorder="0">
      <alignment vertical="top" wrapText="1"/>
      <protection locked="0"/>
    </xf>
    <xf numFmtId="0" fontId="26" fillId="0" borderId="0" applyNumberFormat="0" applyFill="0" applyBorder="0">
      <alignment vertical="top" wrapText="1"/>
      <protection locked="0"/>
    </xf>
    <xf numFmtId="0" fontId="26" fillId="0" borderId="0" applyNumberFormat="0" applyFill="0" applyBorder="0">
      <alignment vertical="top" wrapText="1"/>
      <protection locked="0"/>
    </xf>
    <xf numFmtId="0" fontId="26" fillId="0" borderId="55" applyNumberFormat="0" applyFill="0">
      <alignment vertical="top" wrapText="1"/>
      <protection locked="0"/>
    </xf>
    <xf numFmtId="0" fontId="26" fillId="0" borderId="55" applyNumberFormat="0" applyFill="0">
      <alignment vertical="top" wrapText="1"/>
      <protection locked="0"/>
    </xf>
    <xf numFmtId="167" fontId="25" fillId="0" borderId="0" applyFill="0" applyBorder="0" applyProtection="0">
      <alignment vertical="top" wrapText="1"/>
    </xf>
    <xf numFmtId="167" fontId="25" fillId="0" borderId="0" applyFill="0" applyBorder="0" applyProtection="0">
      <alignment vertical="top" wrapText="1"/>
    </xf>
    <xf numFmtId="169" fontId="25" fillId="0" borderId="0" applyFill="0" applyBorder="0" applyProtection="0">
      <alignment vertical="top" wrapText="1"/>
    </xf>
    <xf numFmtId="169" fontId="25" fillId="0" borderId="0" applyFill="0" applyBorder="0" applyProtection="0">
      <alignment vertical="top" wrapText="1"/>
    </xf>
    <xf numFmtId="0" fontId="26" fillId="32" borderId="57" applyNumberFormat="0" applyProtection="0">
      <alignment vertical="top"/>
    </xf>
    <xf numFmtId="0" fontId="26" fillId="32" borderId="57" applyNumberFormat="0" applyProtection="0">
      <alignment vertical="top"/>
    </xf>
    <xf numFmtId="0" fontId="26" fillId="32" borderId="0" applyNumberFormat="0" applyBorder="0" applyProtection="0">
      <alignment vertical="top"/>
    </xf>
    <xf numFmtId="0" fontId="26" fillId="32" borderId="0" applyNumberFormat="0" applyBorder="0" applyProtection="0">
      <alignment vertical="top"/>
    </xf>
    <xf numFmtId="0" fontId="26" fillId="0" borderId="57" applyNumberFormat="0" applyFill="0" applyProtection="0">
      <alignment vertical="top"/>
    </xf>
    <xf numFmtId="0" fontId="26" fillId="0" borderId="57" applyNumberFormat="0" applyFill="0" applyProtection="0">
      <alignment vertical="top"/>
    </xf>
    <xf numFmtId="0" fontId="15" fillId="32" borderId="0" applyNumberFormat="0" applyBorder="0" applyProtection="0">
      <alignment vertical="top"/>
    </xf>
    <xf numFmtId="0" fontId="29" fillId="24" borderId="53" applyNumberFormat="0" applyProtection="0">
      <alignment horizontal="center" vertical="top" wrapText="1"/>
    </xf>
    <xf numFmtId="0" fontId="29" fillId="24" borderId="53" applyNumberFormat="0" applyProtection="0">
      <alignment horizontal="center" vertical="top" wrapText="1"/>
    </xf>
    <xf numFmtId="0" fontId="29" fillId="24" borderId="53" applyNumberFormat="0" applyProtection="0">
      <alignment horizontal="center" vertical="top" wrapText="1"/>
    </xf>
    <xf numFmtId="0" fontId="15" fillId="0" borderId="0" applyNumberFormat="0" applyFill="0" applyBorder="0" applyProtection="0">
      <alignment horizontal="left" vertical="top"/>
    </xf>
    <xf numFmtId="0" fontId="15" fillId="0" borderId="0" applyNumberFormat="0" applyFill="0" applyBorder="0" applyProtection="0">
      <alignment horizontal="left" vertical="top"/>
    </xf>
    <xf numFmtId="0" fontId="43" fillId="0" borderId="0" applyNumberFormat="0" applyFill="0" applyBorder="0" applyProtection="0">
      <alignment horizontal="left" vertical="top"/>
    </xf>
    <xf numFmtId="0" fontId="44" fillId="0" borderId="0" applyNumberFormat="0" applyFill="0" applyBorder="0" applyProtection="0">
      <alignment horizontal="left" vertical="top"/>
    </xf>
    <xf numFmtId="0" fontId="9" fillId="0" borderId="0" applyNumberFormat="0" applyFill="0" applyBorder="0" applyProtection="0">
      <alignment horizontal="left" vertical="top"/>
    </xf>
    <xf numFmtId="0" fontId="45" fillId="0" borderId="0" applyNumberFormat="0" applyFill="0" applyBorder="0" applyProtection="0">
      <alignment horizontal="left" vertical="top"/>
    </xf>
    <xf numFmtId="0" fontId="46" fillId="0" borderId="0" applyNumberFormat="0" applyFill="0" applyBorder="0" applyProtection="0">
      <alignment horizontal="left" vertical="top"/>
    </xf>
    <xf numFmtId="0" fontId="15" fillId="0" borderId="0" applyNumberFormat="0" applyFill="0" applyBorder="0" applyProtection="0">
      <alignment horizontal="left" vertical="top" wrapText="1"/>
    </xf>
    <xf numFmtId="0" fontId="15" fillId="0" borderId="0" applyNumberFormat="0" applyFill="0" applyBorder="0" applyProtection="0">
      <alignment horizontal="left" vertical="top" wrapText="1"/>
    </xf>
    <xf numFmtId="0" fontId="15" fillId="0" borderId="0" applyNumberFormat="0" applyFill="0" applyBorder="0" applyProtection="0">
      <alignment horizontal="center" vertical="top" wrapText="1"/>
    </xf>
    <xf numFmtId="0" fontId="15" fillId="0" borderId="0" applyNumberFormat="0" applyFill="0" applyBorder="0" applyProtection="0">
      <alignment horizontal="center" vertical="top" wrapText="1"/>
    </xf>
    <xf numFmtId="0" fontId="15" fillId="0" borderId="58" applyNumberFormat="0" applyFill="0" applyProtection="0">
      <alignment horizontal="left" vertical="top" wrapText="1"/>
    </xf>
    <xf numFmtId="0" fontId="15" fillId="0" borderId="58" applyNumberFormat="0" applyFill="0" applyProtection="0">
      <alignment horizontal="left" vertical="top" wrapText="1"/>
    </xf>
    <xf numFmtId="0" fontId="15" fillId="0" borderId="53" applyNumberFormat="0" applyFill="0" applyProtection="0">
      <alignment horizontal="left" vertical="top" wrapText="1"/>
    </xf>
    <xf numFmtId="0" fontId="15" fillId="0" borderId="53" applyNumberFormat="0" applyFill="0" applyProtection="0">
      <alignment horizontal="left" vertical="top" wrapText="1"/>
    </xf>
    <xf numFmtId="0" fontId="9" fillId="0" borderId="53" applyNumberFormat="0" applyFill="0" applyProtection="0">
      <alignment horizontal="left" vertical="top" wrapText="1"/>
    </xf>
    <xf numFmtId="0" fontId="9" fillId="0" borderId="53" applyNumberFormat="0" applyFill="0" applyProtection="0">
      <alignment horizontal="left" vertical="top" wrapText="1"/>
    </xf>
    <xf numFmtId="0" fontId="9" fillId="0" borderId="0" applyNumberFormat="0" applyFill="0" applyBorder="0" applyProtection="0">
      <alignment horizontal="left" vertical="top" wrapText="1"/>
    </xf>
    <xf numFmtId="0" fontId="9" fillId="0" borderId="0" applyNumberFormat="0" applyFill="0" applyBorder="0" applyProtection="0">
      <alignment horizontal="left" vertical="top" wrapText="1"/>
    </xf>
    <xf numFmtId="0" fontId="46" fillId="0" borderId="53" applyNumberFormat="0" applyFill="0" applyProtection="0">
      <alignment horizontal="left" vertical="top" wrapText="1"/>
    </xf>
    <xf numFmtId="0" fontId="46" fillId="0" borderId="53" applyNumberFormat="0" applyFill="0" applyProtection="0">
      <alignment horizontal="left" vertical="top" wrapText="1"/>
    </xf>
    <xf numFmtId="0" fontId="47" fillId="0" borderId="0" applyNumberFormat="0" applyFill="0" applyBorder="0" applyProtection="0">
      <alignment horizontal="left" vertical="top" wrapText="1"/>
    </xf>
    <xf numFmtId="0" fontId="25" fillId="0" borderId="0" applyNumberFormat="0" applyFill="0" applyBorder="0" applyAlignment="0" applyProtection="0"/>
    <xf numFmtId="0" fontId="15" fillId="0" borderId="53" applyNumberFormat="0" applyFill="0" applyAlignment="0" applyProtection="0"/>
    <xf numFmtId="0" fontId="15" fillId="0" borderId="53" applyNumberFormat="0" applyFill="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0" borderId="63" applyNumberFormat="0" applyFill="0" applyAlignment="0" applyProtection="0"/>
    <xf numFmtId="0" fontId="29" fillId="0" borderId="63"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7" applyNumberFormat="0" applyFill="0" applyAlignment="0" applyProtection="0"/>
    <xf numFmtId="0" fontId="29" fillId="0" borderId="57" applyNumberFormat="0" applyFill="0" applyAlignment="0" applyProtection="0"/>
    <xf numFmtId="0" fontId="30" fillId="0" borderId="58" applyNumberFormat="0" applyFill="0" applyAlignment="0" applyProtection="0"/>
    <xf numFmtId="0" fontId="30" fillId="0" borderId="57" applyNumberFormat="0" applyFill="0" applyAlignment="0" applyProtection="0"/>
    <xf numFmtId="0" fontId="30" fillId="0" borderId="5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3" borderId="53" applyNumberFormat="0" applyProtection="0">
      <alignment horizontal="center"/>
    </xf>
    <xf numFmtId="0" fontId="51" fillId="33" borderId="53" applyNumberFormat="0" applyProtection="0">
      <alignment horizontal="center"/>
    </xf>
    <xf numFmtId="0" fontId="51" fillId="33" borderId="53" applyNumberFormat="0" applyProtection="0">
      <alignment horizontal="center"/>
    </xf>
    <xf numFmtId="0" fontId="52" fillId="33" borderId="53" applyNumberFormat="0" applyProtection="0">
      <alignment horizontal="center"/>
    </xf>
    <xf numFmtId="0" fontId="28" fillId="24" borderId="53" applyNumberFormat="0" applyAlignment="0" applyProtection="0"/>
    <xf numFmtId="0" fontId="28" fillId="24" borderId="53" applyNumberFormat="0" applyAlignment="0" applyProtection="0"/>
    <xf numFmtId="0" fontId="53" fillId="33" borderId="53" applyNumberFormat="0" applyAlignment="0" applyProtection="0"/>
    <xf numFmtId="0" fontId="54" fillId="33" borderId="53" applyNumberFormat="0" applyAlignment="0" applyProtection="0"/>
    <xf numFmtId="0" fontId="54" fillId="33" borderId="53" applyNumberFormat="0" applyProtection="0">
      <alignment vertical="top" wrapText="1"/>
    </xf>
    <xf numFmtId="0" fontId="54" fillId="33" borderId="53" applyNumberFormat="0" applyProtection="0">
      <alignment vertical="top" wrapText="1"/>
    </xf>
    <xf numFmtId="0" fontId="55" fillId="33" borderId="53" applyNumberFormat="0" applyProtection="0">
      <alignment horizontal="center" vertical="top" wrapText="1"/>
    </xf>
    <xf numFmtId="0" fontId="28" fillId="0" borderId="63" applyNumberFormat="0" applyFill="0" applyAlignment="0" applyProtection="0"/>
    <xf numFmtId="0" fontId="28" fillId="0" borderId="6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9" fillId="0" borderId="61" applyNumberFormat="0" applyFill="0" applyAlignment="0" applyProtection="0"/>
    <xf numFmtId="0" fontId="9" fillId="0" borderId="63" applyNumberFormat="0" applyFill="0" applyAlignment="0" applyProtection="0"/>
    <xf numFmtId="0" fontId="9" fillId="0" borderId="57" applyNumberFormat="0" applyFill="0" applyAlignment="0" applyProtection="0"/>
    <xf numFmtId="0" fontId="9" fillId="0" borderId="58" applyNumberFormat="0" applyFill="0" applyAlignment="0" applyProtection="0"/>
    <xf numFmtId="0" fontId="9" fillId="0" borderId="60" applyNumberFormat="0" applyFill="0" applyAlignment="0" applyProtection="0"/>
    <xf numFmtId="0" fontId="9" fillId="0" borderId="59" applyNumberFormat="0" applyFill="0" applyAlignment="0" applyProtection="0"/>
    <xf numFmtId="0" fontId="9" fillId="0" borderId="65" applyNumberFormat="0" applyFill="0" applyAlignment="0" applyProtection="0"/>
    <xf numFmtId="0" fontId="9" fillId="0" borderId="66" applyNumberFormat="0" applyFill="0" applyAlignment="0" applyProtection="0"/>
    <xf numFmtId="0" fontId="9" fillId="0" borderId="62" applyNumberFormat="0" applyFill="0" applyAlignment="0" applyProtection="0"/>
    <xf numFmtId="0" fontId="9" fillId="0" borderId="64" applyNumberFormat="0" applyFill="0" applyAlignment="0" applyProtection="0"/>
    <xf numFmtId="0" fontId="9" fillId="0" borderId="67" applyNumberFormat="0" applyFill="0" applyAlignment="0" applyProtection="0"/>
    <xf numFmtId="0" fontId="15" fillId="32" borderId="0" applyNumberFormat="0" applyBorder="0" applyProtection="0">
      <alignment horizontal="left" vertical="top" wrapText="1"/>
    </xf>
    <xf numFmtId="0" fontId="15" fillId="32" borderId="0" applyNumberFormat="0" applyBorder="0" applyProtection="0">
      <alignment horizontal="left" vertical="top" wrapText="1"/>
    </xf>
    <xf numFmtId="167" fontId="15" fillId="0" borderId="0" applyFill="0" applyBorder="0" applyProtection="0">
      <alignment vertical="top" wrapText="1"/>
    </xf>
    <xf numFmtId="167" fontId="15" fillId="0" borderId="0" applyFill="0" applyBorder="0" applyProtection="0">
      <alignment vertical="top" wrapText="1"/>
    </xf>
    <xf numFmtId="167" fontId="15" fillId="0" borderId="53" applyFill="0" applyProtection="0">
      <alignment vertical="top" wrapText="1"/>
    </xf>
    <xf numFmtId="167" fontId="15" fillId="0" borderId="53" applyFill="0" applyProtection="0">
      <alignment vertical="top" wrapText="1"/>
    </xf>
    <xf numFmtId="167" fontId="15" fillId="0" borderId="55" applyFill="0" applyProtection="0">
      <alignment vertical="top" wrapText="1"/>
    </xf>
    <xf numFmtId="167" fontId="15" fillId="0" borderId="55" applyFill="0" applyProtection="0">
      <alignment vertical="top" wrapText="1"/>
    </xf>
    <xf numFmtId="167" fontId="25" fillId="0" borderId="53" applyFill="0" applyProtection="0">
      <alignment vertical="top" wrapText="1"/>
    </xf>
    <xf numFmtId="167" fontId="25" fillId="0" borderId="53" applyFill="0" applyProtection="0">
      <alignment vertical="top" wrapText="1"/>
    </xf>
    <xf numFmtId="167" fontId="25" fillId="0" borderId="55" applyFill="0" applyProtection="0">
      <alignment vertical="top" wrapText="1"/>
    </xf>
    <xf numFmtId="167" fontId="25" fillId="0" borderId="55" applyFill="0" applyProtection="0">
      <alignment vertical="top" wrapText="1"/>
    </xf>
    <xf numFmtId="167" fontId="15" fillId="0" borderId="56" applyFill="0" applyProtection="0">
      <alignment vertical="top" wrapText="1"/>
    </xf>
    <xf numFmtId="167" fontId="15" fillId="0" borderId="56" applyFill="0" applyProtection="0">
      <alignment vertical="top" wrapText="1"/>
    </xf>
    <xf numFmtId="167" fontId="15" fillId="32" borderId="0" applyBorder="0" applyProtection="0">
      <alignment vertical="top" wrapText="1"/>
    </xf>
    <xf numFmtId="167" fontId="15" fillId="32" borderId="0" applyBorder="0" applyProtection="0">
      <alignment vertical="top" wrapText="1"/>
    </xf>
    <xf numFmtId="167" fontId="15" fillId="32" borderId="53" applyProtection="0">
      <alignment vertical="top" wrapText="1"/>
    </xf>
    <xf numFmtId="167" fontId="15" fillId="32" borderId="53" applyProtection="0">
      <alignment vertical="top" wrapText="1"/>
    </xf>
    <xf numFmtId="167" fontId="25" fillId="32" borderId="55" applyProtection="0">
      <alignment vertical="top" wrapText="1"/>
    </xf>
    <xf numFmtId="167" fontId="25" fillId="32" borderId="55" applyProtection="0">
      <alignment vertical="top" wrapText="1"/>
    </xf>
    <xf numFmtId="169" fontId="15" fillId="0" borderId="0" applyFill="0" applyBorder="0" applyProtection="0">
      <alignment vertical="top" wrapText="1"/>
    </xf>
    <xf numFmtId="169" fontId="15" fillId="0" borderId="0" applyFill="0" applyBorder="0" applyProtection="0">
      <alignment vertical="top" wrapText="1"/>
    </xf>
    <xf numFmtId="169" fontId="15" fillId="0" borderId="53" applyFill="0" applyProtection="0">
      <alignment vertical="top" wrapText="1"/>
    </xf>
    <xf numFmtId="169" fontId="15" fillId="0" borderId="53" applyFill="0" applyProtection="0">
      <alignment vertical="top" wrapText="1"/>
    </xf>
    <xf numFmtId="169" fontId="15" fillId="0" borderId="55" applyFill="0" applyProtection="0">
      <alignment vertical="top" wrapText="1"/>
    </xf>
    <xf numFmtId="169" fontId="15" fillId="0" borderId="55" applyFill="0" applyProtection="0">
      <alignment vertical="top" wrapText="1"/>
    </xf>
    <xf numFmtId="169" fontId="25" fillId="0" borderId="53" applyFill="0" applyProtection="0">
      <alignment vertical="top" wrapText="1"/>
    </xf>
    <xf numFmtId="169" fontId="25" fillId="0" borderId="53" applyFill="0" applyProtection="0">
      <alignment vertical="top" wrapText="1"/>
    </xf>
    <xf numFmtId="169" fontId="25" fillId="0" borderId="55" applyFill="0" applyProtection="0">
      <alignment vertical="top" wrapText="1"/>
    </xf>
    <xf numFmtId="169" fontId="25" fillId="0" borderId="55" applyFill="0" applyProtection="0">
      <alignment vertical="top" wrapText="1"/>
    </xf>
    <xf numFmtId="169" fontId="15" fillId="0" borderId="56" applyFill="0" applyProtection="0">
      <alignment vertical="top" wrapText="1"/>
    </xf>
    <xf numFmtId="169" fontId="15" fillId="0" borderId="56" applyFill="0" applyProtection="0">
      <alignment vertical="top" wrapText="1"/>
    </xf>
    <xf numFmtId="169" fontId="15" fillId="32" borderId="0" applyBorder="0" applyProtection="0">
      <alignment vertical="top" wrapText="1"/>
    </xf>
    <xf numFmtId="169" fontId="15" fillId="32" borderId="0" applyBorder="0" applyProtection="0">
      <alignment vertical="top" wrapText="1"/>
    </xf>
    <xf numFmtId="169" fontId="15" fillId="32" borderId="55" applyProtection="0">
      <alignment vertical="top" wrapText="1"/>
    </xf>
    <xf numFmtId="169" fontId="15" fillId="32" borderId="55" applyProtection="0">
      <alignment vertical="top" wrapText="1"/>
    </xf>
    <xf numFmtId="169" fontId="25" fillId="32" borderId="55" applyProtection="0">
      <alignment vertical="top" wrapText="1"/>
    </xf>
    <xf numFmtId="169" fontId="25" fillId="32" borderId="55" applyProtection="0">
      <alignment vertical="top" wrapText="1"/>
    </xf>
    <xf numFmtId="170" fontId="15" fillId="0" borderId="0" applyFill="0" applyBorder="0" applyProtection="0">
      <alignment vertical="top" wrapText="1"/>
    </xf>
    <xf numFmtId="170" fontId="15" fillId="0" borderId="0" applyFill="0" applyBorder="0" applyProtection="0">
      <alignment vertical="top" wrapText="1"/>
    </xf>
    <xf numFmtId="170" fontId="15" fillId="0" borderId="53" applyFill="0" applyProtection="0">
      <alignment vertical="top" wrapText="1"/>
    </xf>
    <xf numFmtId="170" fontId="15" fillId="0" borderId="53" applyFill="0" applyProtection="0">
      <alignment vertical="top" wrapText="1"/>
    </xf>
    <xf numFmtId="170" fontId="15" fillId="0" borderId="55" applyFill="0" applyProtection="0">
      <alignment vertical="top" wrapText="1"/>
    </xf>
    <xf numFmtId="170" fontId="15" fillId="0" borderId="55" applyFill="0" applyProtection="0">
      <alignment vertical="top" wrapText="1"/>
    </xf>
    <xf numFmtId="170" fontId="25" fillId="0" borderId="53" applyFill="0" applyProtection="0">
      <alignment vertical="top" wrapText="1"/>
    </xf>
    <xf numFmtId="170" fontId="25" fillId="0" borderId="53" applyFill="0" applyProtection="0">
      <alignment vertical="top" wrapText="1"/>
    </xf>
    <xf numFmtId="166" fontId="25" fillId="0" borderId="55" applyFill="0" applyProtection="0">
      <alignment vertical="top" wrapText="1"/>
    </xf>
    <xf numFmtId="166" fontId="25" fillId="0" borderId="55" applyFill="0" applyProtection="0">
      <alignment vertical="top" wrapText="1"/>
    </xf>
    <xf numFmtId="0" fontId="59" fillId="0" borderId="0" applyNumberFormat="0" applyFill="0" applyBorder="0" applyAlignment="0" applyProtection="0"/>
    <xf numFmtId="0" fontId="60" fillId="0" borderId="68" applyNumberFormat="0" applyFill="0" applyAlignment="0" applyProtection="0"/>
    <xf numFmtId="0" fontId="61" fillId="0" borderId="0" applyNumberFormat="0" applyFill="0" applyBorder="0" applyAlignment="0" applyProtection="0"/>
    <xf numFmtId="164" fontId="64" fillId="0" borderId="0" applyFont="0" applyFill="0" applyBorder="0" applyAlignment="0" applyProtection="0"/>
    <xf numFmtId="0" fontId="65" fillId="0" borderId="0" applyNumberFormat="0" applyFill="0" applyBorder="0" applyAlignment="0" applyProtection="0"/>
  </cellStyleXfs>
  <cellXfs count="414">
    <xf numFmtId="0" fontId="0" fillId="0" borderId="0" xfId="0"/>
    <xf numFmtId="0" fontId="2" fillId="0" borderId="0" xfId="0" applyFont="1"/>
    <xf numFmtId="0" fontId="3" fillId="0" borderId="0" xfId="0" applyFont="1" applyAlignment="1">
      <alignment horizontal="left" vertical="center"/>
    </xf>
    <xf numFmtId="0" fontId="3" fillId="0" borderId="0" xfId="0" applyFont="1" applyFill="1" applyBorder="1" applyAlignment="1">
      <alignment horizontal="left" vertical="center"/>
    </xf>
    <xf numFmtId="0" fontId="5" fillId="0" borderId="0" xfId="0" applyFont="1"/>
    <xf numFmtId="0" fontId="0" fillId="0" borderId="0" xfId="0" applyFont="1" applyFill="1"/>
    <xf numFmtId="0" fontId="1" fillId="5" borderId="6" xfId="0" applyFont="1" applyFill="1" applyBorder="1" applyAlignment="1">
      <alignment horizontal="center"/>
    </xf>
    <xf numFmtId="0" fontId="1" fillId="5" borderId="2" xfId="0" applyFont="1" applyFill="1" applyBorder="1" applyAlignment="1">
      <alignment horizontal="center"/>
    </xf>
    <xf numFmtId="0" fontId="1" fillId="6" borderId="6" xfId="0" applyFont="1" applyFill="1" applyBorder="1" applyAlignment="1">
      <alignment horizontal="center"/>
    </xf>
    <xf numFmtId="0" fontId="1" fillId="6" borderId="2" xfId="0" applyFont="1" applyFill="1" applyBorder="1" applyAlignment="1">
      <alignment horizontal="center"/>
    </xf>
    <xf numFmtId="0" fontId="0" fillId="0" borderId="0"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0" fillId="0" borderId="0" xfId="0" applyFont="1" applyFill="1" applyBorder="1"/>
    <xf numFmtId="0" fontId="0" fillId="0" borderId="20" xfId="0" applyFont="1" applyBorder="1"/>
    <xf numFmtId="0" fontId="0" fillId="0" borderId="21" xfId="0" applyFont="1" applyBorder="1"/>
    <xf numFmtId="0" fontId="0" fillId="0" borderId="22" xfId="0" applyFont="1" applyBorder="1" applyAlignment="1">
      <alignment horizontal="center"/>
    </xf>
    <xf numFmtId="0" fontId="0" fillId="0" borderId="23" xfId="0" applyFont="1" applyBorder="1" applyAlignment="1">
      <alignment horizont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0" fillId="0" borderId="7" xfId="0" applyBorder="1"/>
    <xf numFmtId="0" fontId="0" fillId="0" borderId="8" xfId="0" applyBorder="1"/>
    <xf numFmtId="0" fontId="0" fillId="0" borderId="6" xfId="0" applyBorder="1" applyAlignment="1">
      <alignment horizontal="center"/>
    </xf>
    <xf numFmtId="0" fontId="0" fillId="0" borderId="2" xfId="0" applyBorder="1" applyAlignment="1">
      <alignment horizontal="center"/>
    </xf>
    <xf numFmtId="0" fontId="1" fillId="7" borderId="14" xfId="0" applyFont="1" applyFill="1" applyBorder="1" applyAlignment="1">
      <alignment horizontal="center"/>
    </xf>
    <xf numFmtId="0" fontId="0" fillId="0" borderId="28" xfId="0" applyBorder="1"/>
    <xf numFmtId="0" fontId="0" fillId="0" borderId="29" xfId="0" applyBorder="1"/>
    <xf numFmtId="0" fontId="0" fillId="0" borderId="30" xfId="0" applyBorder="1" applyAlignment="1">
      <alignment horizontal="center"/>
    </xf>
    <xf numFmtId="0" fontId="0" fillId="0" borderId="31" xfId="0" applyBorder="1" applyAlignment="1">
      <alignment horizontal="center"/>
    </xf>
    <xf numFmtId="0" fontId="0" fillId="0" borderId="20" xfId="0" applyBorder="1"/>
    <xf numFmtId="0" fontId="0" fillId="0" borderId="21" xfId="0" applyBorder="1"/>
    <xf numFmtId="0" fontId="0" fillId="0" borderId="22" xfId="0" applyBorder="1" applyAlignment="1">
      <alignment horizontal="center"/>
    </xf>
    <xf numFmtId="0" fontId="0" fillId="0" borderId="23" xfId="0" applyBorder="1" applyAlignment="1">
      <alignment horizontal="center"/>
    </xf>
    <xf numFmtId="0" fontId="1" fillId="8" borderId="6" xfId="0" applyFont="1" applyFill="1" applyBorder="1" applyAlignment="1">
      <alignment horizontal="center"/>
    </xf>
    <xf numFmtId="0" fontId="1" fillId="8" borderId="2" xfId="0" applyFont="1" applyFill="1" applyBorder="1" applyAlignment="1">
      <alignment horizontal="center"/>
    </xf>
    <xf numFmtId="0" fontId="1" fillId="9" borderId="6" xfId="0" applyFont="1" applyFill="1" applyBorder="1" applyAlignment="1">
      <alignment horizontal="center"/>
    </xf>
    <xf numFmtId="0" fontId="0" fillId="0" borderId="0" xfId="0" applyFill="1"/>
    <xf numFmtId="0" fontId="0" fillId="0" borderId="28" xfId="0" applyFont="1" applyFill="1" applyBorder="1"/>
    <xf numFmtId="0" fontId="0" fillId="0" borderId="29" xfId="0" applyFont="1" applyFill="1" applyBorder="1"/>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20" xfId="0" applyFont="1" applyFill="1" applyBorder="1"/>
    <xf numFmtId="0" fontId="0" fillId="0" borderId="21" xfId="0" applyFont="1" applyFill="1" applyBorder="1"/>
    <xf numFmtId="0" fontId="0" fillId="0" borderId="22" xfId="0" applyFont="1" applyFill="1" applyBorder="1" applyAlignment="1">
      <alignment horizontal="center"/>
    </xf>
    <xf numFmtId="0" fontId="0" fillId="0" borderId="23" xfId="0" applyFont="1" applyFill="1" applyBorder="1" applyAlignment="1">
      <alignment horizont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0" fillId="0" borderId="16" xfId="0" applyFont="1" applyFill="1" applyBorder="1"/>
    <xf numFmtId="0" fontId="0" fillId="0" borderId="17" xfId="0" applyFont="1" applyFill="1" applyBorder="1"/>
    <xf numFmtId="0" fontId="0" fillId="0" borderId="18" xfId="0" applyFont="1" applyFill="1" applyBorder="1" applyAlignment="1">
      <alignment horizontal="center"/>
    </xf>
    <xf numFmtId="0" fontId="0" fillId="0" borderId="19" xfId="0" applyFont="1" applyFill="1" applyBorder="1" applyAlignment="1">
      <alignment horizont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xf numFmtId="0" fontId="0" fillId="0" borderId="16" xfId="0" applyFill="1" applyBorder="1"/>
    <xf numFmtId="0" fontId="0" fillId="0" borderId="17" xfId="0" applyFill="1" applyBorder="1"/>
    <xf numFmtId="0" fontId="0" fillId="0" borderId="19" xfId="0" applyFill="1" applyBorder="1" applyAlignment="1">
      <alignment horizontal="center"/>
    </xf>
    <xf numFmtId="0" fontId="0" fillId="0" borderId="18" xfId="0" applyFill="1" applyBorder="1" applyAlignment="1">
      <alignment horizontal="center"/>
    </xf>
    <xf numFmtId="0" fontId="0" fillId="0" borderId="20" xfId="0" applyFill="1" applyBorder="1"/>
    <xf numFmtId="0" fontId="0" fillId="0" borderId="21" xfId="0" applyFill="1" applyBorder="1"/>
    <xf numFmtId="0" fontId="0" fillId="0" borderId="23" xfId="0" applyFill="1" applyBorder="1" applyAlignment="1">
      <alignment horizontal="center"/>
    </xf>
    <xf numFmtId="0" fontId="0" fillId="0" borderId="22" xfId="0" applyFill="1" applyBorder="1" applyAlignment="1">
      <alignment horizontal="center"/>
    </xf>
    <xf numFmtId="0" fontId="0" fillId="0" borderId="36" xfId="0" applyFont="1" applyFill="1" applyBorder="1"/>
    <xf numFmtId="0" fontId="0" fillId="0" borderId="36" xfId="0" applyFont="1" applyFill="1" applyBorder="1" applyAlignment="1">
      <alignment horizontal="center"/>
    </xf>
    <xf numFmtId="0" fontId="0" fillId="0" borderId="29" xfId="0" applyFont="1" applyFill="1" applyBorder="1" applyAlignment="1">
      <alignment horizontal="center"/>
    </xf>
    <xf numFmtId="0" fontId="0" fillId="0" borderId="38" xfId="0" applyFont="1" applyFill="1" applyBorder="1"/>
    <xf numFmtId="0" fontId="0" fillId="0" borderId="38" xfId="0" applyFont="1" applyFill="1" applyBorder="1" applyAlignment="1">
      <alignment horizontal="center"/>
    </xf>
    <xf numFmtId="0" fontId="0" fillId="0" borderId="17" xfId="0" applyFont="1" applyFill="1" applyBorder="1" applyAlignment="1">
      <alignment horizontal="center"/>
    </xf>
    <xf numFmtId="0" fontId="0" fillId="0" borderId="40" xfId="0" applyFont="1" applyFill="1" applyBorder="1"/>
    <xf numFmtId="0" fontId="0" fillId="0" borderId="40" xfId="0" applyFont="1" applyFill="1" applyBorder="1" applyAlignment="1">
      <alignment horizontal="center"/>
    </xf>
    <xf numFmtId="0" fontId="0" fillId="0" borderId="21" xfId="0" applyFont="1" applyFill="1" applyBorder="1" applyAlignment="1">
      <alignment horizontal="center"/>
    </xf>
    <xf numFmtId="0" fontId="3" fillId="0" borderId="39" xfId="0" applyFont="1" applyFill="1" applyBorder="1" applyAlignment="1">
      <alignment horizontal="left" vertical="center"/>
    </xf>
    <xf numFmtId="0" fontId="4" fillId="0" borderId="0" xfId="0" applyFont="1" applyFill="1" applyBorder="1" applyAlignment="1">
      <alignment vertical="center" wrapText="1"/>
    </xf>
    <xf numFmtId="0" fontId="0" fillId="0" borderId="38" xfId="0" applyFill="1" applyBorder="1"/>
    <xf numFmtId="0" fontId="0" fillId="0" borderId="38" xfId="0" applyFill="1" applyBorder="1" applyAlignment="1">
      <alignment horizontal="center"/>
    </xf>
    <xf numFmtId="0" fontId="0" fillId="0" borderId="17" xfId="0" applyFill="1" applyBorder="1" applyAlignment="1">
      <alignment horizontal="center"/>
    </xf>
    <xf numFmtId="0" fontId="2" fillId="0" borderId="0" xfId="0" applyFont="1" applyFill="1" applyBorder="1"/>
    <xf numFmtId="0" fontId="0" fillId="0" borderId="40" xfId="0" applyFill="1" applyBorder="1"/>
    <xf numFmtId="0" fontId="0" fillId="0" borderId="40" xfId="0" applyFill="1" applyBorder="1" applyAlignment="1">
      <alignment horizontal="center"/>
    </xf>
    <xf numFmtId="0" fontId="0" fillId="0" borderId="21" xfId="0" applyFill="1" applyBorder="1" applyAlignment="1">
      <alignment horizontal="center"/>
    </xf>
    <xf numFmtId="0" fontId="0" fillId="0" borderId="28" xfId="0" applyFill="1" applyBorder="1"/>
    <xf numFmtId="0" fontId="0" fillId="0" borderId="36" xfId="0" applyFill="1" applyBorder="1"/>
    <xf numFmtId="0" fontId="0" fillId="0" borderId="36"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0" fillId="0" borderId="29" xfId="0" applyFill="1" applyBorder="1"/>
    <xf numFmtId="0" fontId="1" fillId="9" borderId="0" xfId="0" applyFont="1" applyFill="1" applyBorder="1" applyAlignment="1">
      <alignment horizontal="center"/>
    </xf>
    <xf numFmtId="0" fontId="1" fillId="6" borderId="0" xfId="0" applyFont="1" applyFill="1" applyBorder="1" applyAlignment="1">
      <alignment horizontal="center"/>
    </xf>
    <xf numFmtId="49" fontId="1" fillId="6" borderId="0" xfId="0" applyNumberFormat="1" applyFont="1" applyFill="1" applyBorder="1" applyAlignment="1">
      <alignment horizontal="center"/>
    </xf>
    <xf numFmtId="0" fontId="1" fillId="7" borderId="0" xfId="0" applyFont="1" applyFill="1" applyBorder="1" applyAlignment="1">
      <alignment horizontal="center"/>
    </xf>
    <xf numFmtId="0" fontId="0" fillId="0" borderId="0" xfId="0" applyFont="1" applyBorder="1"/>
    <xf numFmtId="0" fontId="0" fillId="0" borderId="14" xfId="0" applyFont="1" applyBorder="1" applyAlignment="1">
      <alignment horizontal="center"/>
    </xf>
    <xf numFmtId="0" fontId="0" fillId="0" borderId="0" xfId="0" applyFont="1" applyBorder="1" applyAlignment="1">
      <alignment horizontal="center"/>
    </xf>
    <xf numFmtId="0" fontId="0" fillId="0" borderId="41" xfId="0" applyBorder="1"/>
    <xf numFmtId="0" fontId="0" fillId="0" borderId="42" xfId="0" applyFont="1" applyBorder="1"/>
    <xf numFmtId="0" fontId="0" fillId="0" borderId="43" xfId="0" applyFont="1" applyBorder="1"/>
    <xf numFmtId="0" fontId="0" fillId="0" borderId="34" xfId="0" applyFont="1" applyBorder="1" applyAlignment="1">
      <alignment horizontal="center"/>
    </xf>
    <xf numFmtId="0" fontId="0" fillId="0" borderId="43" xfId="0" applyFont="1" applyBorder="1" applyAlignment="1">
      <alignment horizontal="center"/>
    </xf>
    <xf numFmtId="0" fontId="0" fillId="0" borderId="44" xfId="0" applyBorder="1"/>
    <xf numFmtId="0" fontId="0" fillId="0" borderId="45" xfId="0" applyBorder="1"/>
    <xf numFmtId="0" fontId="0" fillId="0" borderId="18" xfId="0" applyFont="1" applyBorder="1" applyAlignment="1">
      <alignment horizontal="center"/>
    </xf>
    <xf numFmtId="0" fontId="0" fillId="0" borderId="19" xfId="0" applyFont="1" applyBorder="1" applyAlignment="1">
      <alignment horizontal="center"/>
    </xf>
    <xf numFmtId="0" fontId="1" fillId="5" borderId="6" xfId="0" applyFont="1" applyFill="1" applyBorder="1" applyAlignment="1">
      <alignment horizontal="center" vertical="center"/>
    </xf>
    <xf numFmtId="0" fontId="6" fillId="6" borderId="6" xfId="0" applyFont="1" applyFill="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1" fillId="7" borderId="6" xfId="0" applyFont="1" applyFill="1" applyBorder="1" applyAlignment="1">
      <alignment horizontal="center" vertical="center"/>
    </xf>
    <xf numFmtId="0" fontId="1" fillId="8" borderId="6" xfId="0" applyFont="1" applyFill="1" applyBorder="1" applyAlignment="1">
      <alignment horizontal="center" vertical="center"/>
    </xf>
    <xf numFmtId="0" fontId="6" fillId="9"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horizontal="left" vertical="center"/>
    </xf>
    <xf numFmtId="0" fontId="3" fillId="0" borderId="14" xfId="0" applyFont="1" applyFill="1" applyBorder="1" applyAlignment="1">
      <alignment horizontal="left" vertical="center"/>
    </xf>
    <xf numFmtId="0" fontId="2" fillId="0" borderId="0" xfId="0" applyFont="1" applyBorder="1" applyAlignment="1">
      <alignment horizontal="center" vertical="center"/>
    </xf>
    <xf numFmtId="0" fontId="62" fillId="38" borderId="27" xfId="134" applyNumberFormat="1" applyFont="1" applyFill="1" applyBorder="1" applyAlignment="1" applyProtection="1">
      <alignment horizontal="center" vertical="center"/>
    </xf>
    <xf numFmtId="0" fontId="0" fillId="0" borderId="0" xfId="0" applyAlignment="1"/>
    <xf numFmtId="0" fontId="15" fillId="37" borderId="27" xfId="153" applyNumberFormat="1" applyFont="1" applyFill="1" applyBorder="1" applyAlignment="1" applyProtection="1">
      <alignment horizontal="center" vertical="center"/>
    </xf>
    <xf numFmtId="1" fontId="15" fillId="37" borderId="27" xfId="153" applyNumberFormat="1" applyFont="1" applyFill="1" applyBorder="1" applyAlignment="1" applyProtection="1">
      <alignment horizontal="center" vertical="center"/>
    </xf>
    <xf numFmtId="4" fontId="15" fillId="37" borderId="27" xfId="153" applyNumberFormat="1" applyFont="1" applyFill="1" applyBorder="1" applyAlignment="1" applyProtection="1">
      <alignment horizontal="right" vertical="center"/>
    </xf>
    <xf numFmtId="49" fontId="1" fillId="6" borderId="0" xfId="0" applyNumberFormat="1" applyFont="1" applyFill="1" applyBorder="1" applyAlignment="1"/>
    <xf numFmtId="0" fontId="1" fillId="7" borderId="0" xfId="0" applyFont="1" applyFill="1" applyBorder="1" applyAlignment="1"/>
    <xf numFmtId="0" fontId="1" fillId="9" borderId="0" xfId="0" applyFont="1" applyFill="1" applyBorder="1" applyAlignment="1"/>
    <xf numFmtId="0" fontId="1" fillId="6" borderId="0" xfId="0" applyFont="1" applyFill="1" applyBorder="1" applyAlignment="1"/>
    <xf numFmtId="0" fontId="6" fillId="0" borderId="44" xfId="0" applyFont="1" applyFill="1" applyBorder="1" applyAlignment="1">
      <alignment horizontal="left" vertical="center"/>
    </xf>
    <xf numFmtId="0" fontId="6" fillId="0" borderId="25" xfId="0" applyFont="1" applyBorder="1" applyAlignment="1">
      <alignment horizontal="left" vertical="center"/>
    </xf>
    <xf numFmtId="0" fontId="6" fillId="0" borderId="0" xfId="0" applyFont="1" applyFill="1" applyBorder="1" applyAlignment="1">
      <alignment horizontal="left"/>
    </xf>
    <xf numFmtId="0" fontId="3" fillId="0" borderId="0" xfId="0" applyFont="1" applyFill="1" applyBorder="1" applyAlignment="1">
      <alignment horizontal="left"/>
    </xf>
    <xf numFmtId="0" fontId="3" fillId="0" borderId="70" xfId="0" applyFont="1" applyBorder="1" applyAlignment="1">
      <alignment horizontal="lef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72" xfId="0" applyFont="1" applyFill="1" applyBorder="1" applyAlignment="1">
      <alignment horizontal="left" vertical="center"/>
    </xf>
    <xf numFmtId="0" fontId="3" fillId="0" borderId="73" xfId="0" applyFont="1" applyFill="1" applyBorder="1" applyAlignment="1">
      <alignment horizontal="left" vertical="center"/>
    </xf>
    <xf numFmtId="0" fontId="0" fillId="0" borderId="12" xfId="0" applyBorder="1"/>
    <xf numFmtId="0" fontId="6" fillId="6" borderId="6" xfId="0" applyFont="1" applyFill="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6" fillId="9"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1" fillId="5" borderId="3" xfId="0" applyFont="1" applyFill="1" applyBorder="1" applyAlignment="1">
      <alignment horizontal="center"/>
    </xf>
    <xf numFmtId="0" fontId="0" fillId="0" borderId="70" xfId="0" applyBorder="1" applyAlignment="1">
      <alignment horizontal="center"/>
    </xf>
    <xf numFmtId="0" fontId="0" fillId="0" borderId="45" xfId="0" applyBorder="1" applyAlignment="1">
      <alignment horizontal="center"/>
    </xf>
    <xf numFmtId="0" fontId="0" fillId="0" borderId="26" xfId="0" applyFont="1" applyBorder="1" applyAlignment="1">
      <alignment horizontal="center"/>
    </xf>
    <xf numFmtId="0" fontId="0" fillId="0" borderId="71" xfId="0" applyFont="1" applyBorder="1" applyAlignment="1">
      <alignment horizontal="center"/>
    </xf>
    <xf numFmtId="0" fontId="0" fillId="0" borderId="45" xfId="0" applyFont="1" applyBorder="1" applyAlignment="1">
      <alignment horizontal="center"/>
    </xf>
    <xf numFmtId="0" fontId="0" fillId="0" borderId="74" xfId="0" applyFont="1" applyBorder="1" applyAlignment="1">
      <alignment horizontal="center"/>
    </xf>
    <xf numFmtId="0" fontId="0" fillId="0" borderId="3" xfId="0" applyBorder="1" applyAlignment="1">
      <alignment horizontal="center"/>
    </xf>
    <xf numFmtId="0" fontId="1" fillId="7" borderId="71" xfId="0" applyFont="1" applyFill="1" applyBorder="1" applyAlignment="1">
      <alignment horizontal="center"/>
    </xf>
    <xf numFmtId="0" fontId="0" fillId="0" borderId="76" xfId="0" applyBorder="1" applyAlignment="1">
      <alignment horizontal="center"/>
    </xf>
    <xf numFmtId="0" fontId="0" fillId="0" borderId="26" xfId="0" applyBorder="1" applyAlignment="1">
      <alignment horizontal="center"/>
    </xf>
    <xf numFmtId="0" fontId="1" fillId="8" borderId="3" xfId="0" applyFont="1" applyFill="1" applyBorder="1" applyAlignment="1">
      <alignment horizontal="center"/>
    </xf>
    <xf numFmtId="0" fontId="1" fillId="9" borderId="3" xfId="0" applyFont="1" applyFill="1" applyBorder="1" applyAlignment="1">
      <alignment horizontal="center"/>
    </xf>
    <xf numFmtId="0" fontId="0" fillId="0" borderId="76" xfId="0" applyFont="1" applyFill="1" applyBorder="1" applyAlignment="1">
      <alignment horizontal="center"/>
    </xf>
    <xf numFmtId="0" fontId="0" fillId="0" borderId="45" xfId="0" applyFont="1" applyFill="1" applyBorder="1" applyAlignment="1">
      <alignment horizontal="center"/>
    </xf>
    <xf numFmtId="0" fontId="0" fillId="0" borderId="26" xfId="0" applyFont="1" applyFill="1" applyBorder="1" applyAlignment="1">
      <alignment horizontal="center"/>
    </xf>
    <xf numFmtId="0" fontId="0" fillId="0" borderId="45" xfId="0" applyFill="1" applyBorder="1" applyAlignment="1">
      <alignment horizontal="center"/>
    </xf>
    <xf numFmtId="0" fontId="0" fillId="0" borderId="26" xfId="0" applyFill="1" applyBorder="1" applyAlignment="1">
      <alignment horizontal="center"/>
    </xf>
    <xf numFmtId="0" fontId="0" fillId="0" borderId="76" xfId="0" applyFill="1" applyBorder="1" applyAlignment="1">
      <alignment horizontal="center"/>
    </xf>
    <xf numFmtId="164" fontId="3" fillId="0" borderId="0" xfId="371" applyFont="1" applyAlignment="1">
      <alignment horizontal="left" vertical="center"/>
    </xf>
    <xf numFmtId="164" fontId="7" fillId="0" borderId="0" xfId="371" applyFont="1" applyFill="1" applyBorder="1" applyAlignment="1">
      <alignment horizontal="left" vertical="center"/>
    </xf>
    <xf numFmtId="164" fontId="3" fillId="0" borderId="0" xfId="371" applyFont="1" applyFill="1" applyBorder="1" applyAlignment="1">
      <alignment horizontal="left" vertical="center"/>
    </xf>
    <xf numFmtId="0" fontId="0" fillId="39" borderId="16" xfId="0" applyFont="1" applyFill="1" applyBorder="1"/>
    <xf numFmtId="0" fontId="0" fillId="39" borderId="17" xfId="0" applyFont="1" applyFill="1" applyBorder="1"/>
    <xf numFmtId="0" fontId="0" fillId="39" borderId="18" xfId="0" applyFont="1" applyFill="1" applyBorder="1" applyAlignment="1">
      <alignment horizontal="center"/>
    </xf>
    <xf numFmtId="0" fontId="0" fillId="39" borderId="19" xfId="0" applyFont="1" applyFill="1" applyBorder="1" applyAlignment="1">
      <alignment horizontal="center"/>
    </xf>
    <xf numFmtId="0" fontId="0" fillId="39" borderId="45" xfId="0" applyFont="1" applyFill="1" applyBorder="1" applyAlignment="1">
      <alignment horizontal="center"/>
    </xf>
    <xf numFmtId="0" fontId="0" fillId="39" borderId="28" xfId="0" applyFont="1" applyFill="1" applyBorder="1"/>
    <xf numFmtId="0" fontId="0" fillId="39" borderId="36" xfId="0" applyFont="1" applyFill="1" applyBorder="1"/>
    <xf numFmtId="0" fontId="0" fillId="39" borderId="36" xfId="0" applyFont="1" applyFill="1" applyBorder="1" applyAlignment="1">
      <alignment horizontal="center"/>
    </xf>
    <xf numFmtId="0" fontId="0" fillId="39" borderId="29" xfId="0" applyFont="1" applyFill="1" applyBorder="1" applyAlignment="1">
      <alignment horizontal="center"/>
    </xf>
    <xf numFmtId="0" fontId="0" fillId="39" borderId="30" xfId="0" applyFont="1" applyFill="1" applyBorder="1" applyAlignment="1">
      <alignment horizontal="center"/>
    </xf>
    <xf numFmtId="0" fontId="0" fillId="39" borderId="31" xfId="0" applyFont="1" applyFill="1" applyBorder="1" applyAlignment="1">
      <alignment horizontal="center"/>
    </xf>
    <xf numFmtId="0" fontId="0" fillId="39" borderId="76" xfId="0" applyFont="1" applyFill="1" applyBorder="1" applyAlignment="1">
      <alignment horizontal="center"/>
    </xf>
    <xf numFmtId="0" fontId="0" fillId="39" borderId="20" xfId="0" applyFill="1" applyBorder="1"/>
    <xf numFmtId="0" fontId="0" fillId="39" borderId="40" xfId="0" applyFill="1" applyBorder="1"/>
    <xf numFmtId="0" fontId="0" fillId="39" borderId="40" xfId="0" applyFill="1" applyBorder="1" applyAlignment="1">
      <alignment horizontal="center"/>
    </xf>
    <xf numFmtId="0" fontId="0" fillId="39" borderId="21" xfId="0" applyFill="1" applyBorder="1" applyAlignment="1">
      <alignment horizontal="center"/>
    </xf>
    <xf numFmtId="0" fontId="0" fillId="39" borderId="22" xfId="0" applyFill="1" applyBorder="1" applyAlignment="1">
      <alignment horizontal="center"/>
    </xf>
    <xf numFmtId="0" fontId="0" fillId="39" borderId="23" xfId="0" applyFill="1" applyBorder="1" applyAlignment="1">
      <alignment horizontal="center"/>
    </xf>
    <xf numFmtId="0" fontId="0" fillId="39" borderId="26" xfId="0" applyFill="1" applyBorder="1" applyAlignment="1">
      <alignment horizontal="center"/>
    </xf>
    <xf numFmtId="0" fontId="0" fillId="39" borderId="29" xfId="0" applyFont="1" applyFill="1" applyBorder="1"/>
    <xf numFmtId="0" fontId="1" fillId="9" borderId="0" xfId="0"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Border="1" applyAlignment="1">
      <alignment horizontal="right" vertical="center"/>
    </xf>
    <xf numFmtId="0" fontId="1" fillId="9"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66" fillId="0" borderId="0" xfId="0" applyFont="1"/>
    <xf numFmtId="0" fontId="66" fillId="0" borderId="0" xfId="0" applyFont="1" applyAlignment="1">
      <alignment wrapText="1"/>
    </xf>
    <xf numFmtId="0" fontId="67" fillId="0" borderId="0" xfId="372" applyFont="1"/>
    <xf numFmtId="0" fontId="68" fillId="0" borderId="0" xfId="0" applyFont="1" applyAlignment="1">
      <alignment wrapText="1"/>
    </xf>
    <xf numFmtId="0" fontId="70" fillId="0" borderId="0" xfId="0" applyFont="1" applyAlignment="1">
      <alignment wrapText="1"/>
    </xf>
    <xf numFmtId="0" fontId="70" fillId="0" borderId="0" xfId="0" applyFont="1"/>
    <xf numFmtId="0" fontId="0" fillId="0" borderId="16" xfId="0" applyBorder="1" applyAlignment="1"/>
    <xf numFmtId="0" fontId="0" fillId="0" borderId="0" xfId="0" applyFill="1" applyBorder="1" applyAlignment="1"/>
    <xf numFmtId="0" fontId="73" fillId="0" borderId="0" xfId="0" applyFont="1" applyAlignment="1"/>
    <xf numFmtId="0" fontId="73" fillId="0" borderId="0" xfId="0" applyFont="1" applyAlignment="1">
      <alignment wrapText="1"/>
    </xf>
    <xf numFmtId="0" fontId="74" fillId="0" borderId="0" xfId="0" applyFont="1" applyFill="1" applyBorder="1" applyAlignment="1">
      <alignment vertical="top" wrapText="1"/>
    </xf>
    <xf numFmtId="0" fontId="73" fillId="0" borderId="0" xfId="0" applyFont="1" applyFill="1" applyBorder="1" applyAlignment="1">
      <alignment vertical="top" wrapText="1"/>
    </xf>
    <xf numFmtId="0" fontId="74" fillId="0" borderId="0" xfId="0" applyFont="1" applyFill="1" applyBorder="1" applyAlignment="1">
      <alignment vertical="top"/>
    </xf>
    <xf numFmtId="0" fontId="86" fillId="0" borderId="0" xfId="0" applyFont="1" applyFill="1" applyBorder="1" applyAlignment="1">
      <alignment vertical="top"/>
    </xf>
    <xf numFmtId="0" fontId="72" fillId="0" borderId="0" xfId="0" applyFont="1" applyFill="1" applyBorder="1" applyAlignment="1">
      <alignment vertical="top" wrapText="1"/>
    </xf>
    <xf numFmtId="0" fontId="73" fillId="40" borderId="27" xfId="0" applyFont="1" applyFill="1" applyBorder="1" applyAlignment="1">
      <alignment horizontal="left" vertical="top"/>
    </xf>
    <xf numFmtId="0" fontId="72" fillId="40" borderId="27" xfId="0" applyFont="1" applyFill="1" applyBorder="1" applyAlignment="1">
      <alignment horizontal="center" vertical="top"/>
    </xf>
    <xf numFmtId="0" fontId="72" fillId="41" borderId="27" xfId="0" applyFont="1" applyFill="1" applyBorder="1" applyAlignment="1">
      <alignment horizontal="center" vertical="top"/>
    </xf>
    <xf numFmtId="172" fontId="78" fillId="42" borderId="27" xfId="0" applyNumberFormat="1" applyFont="1" applyFill="1" applyBorder="1" applyAlignment="1">
      <alignment horizontal="center" vertical="top" shrinkToFit="1"/>
    </xf>
    <xf numFmtId="173" fontId="78" fillId="42" borderId="27" xfId="0" applyNumberFormat="1" applyFont="1" applyFill="1" applyBorder="1" applyAlignment="1">
      <alignment horizontal="center" vertical="top" shrinkToFit="1"/>
    </xf>
    <xf numFmtId="173" fontId="79" fillId="43" borderId="27" xfId="0" applyNumberFormat="1" applyFont="1" applyFill="1" applyBorder="1" applyAlignment="1">
      <alignment horizontal="center" vertical="top" shrinkToFit="1"/>
    </xf>
    <xf numFmtId="0" fontId="72" fillId="42" borderId="27" xfId="0" applyFont="1" applyFill="1" applyBorder="1" applyAlignment="1">
      <alignment horizontal="center" vertical="top"/>
    </xf>
    <xf numFmtId="0" fontId="73" fillId="0" borderId="27" xfId="0" applyFont="1" applyFill="1" applyBorder="1" applyAlignment="1">
      <alignment horizontal="left"/>
    </xf>
    <xf numFmtId="0" fontId="72" fillId="43" borderId="27" xfId="0" applyFont="1" applyFill="1" applyBorder="1" applyAlignment="1">
      <alignment horizontal="center" vertical="top"/>
    </xf>
    <xf numFmtId="0" fontId="73" fillId="42" borderId="27" xfId="0" applyFont="1" applyFill="1" applyBorder="1" applyAlignment="1">
      <alignment horizontal="center" vertical="top"/>
    </xf>
    <xf numFmtId="0" fontId="72" fillId="42" borderId="27" xfId="0" applyFont="1" applyFill="1" applyBorder="1" applyAlignment="1">
      <alignment horizontal="left" vertical="top"/>
    </xf>
    <xf numFmtId="0" fontId="73" fillId="43" borderId="27" xfId="0" applyFont="1" applyFill="1" applyBorder="1" applyAlignment="1">
      <alignment horizontal="center" vertical="top"/>
    </xf>
    <xf numFmtId="0" fontId="73" fillId="42" borderId="27" xfId="0" applyFont="1" applyFill="1" applyBorder="1" applyAlignment="1">
      <alignment horizontal="left"/>
    </xf>
    <xf numFmtId="0" fontId="72" fillId="0" borderId="27" xfId="0" applyFont="1" applyFill="1" applyBorder="1" applyAlignment="1">
      <alignment vertical="top" wrapText="1"/>
    </xf>
    <xf numFmtId="0" fontId="73" fillId="0" borderId="27" xfId="0" applyFont="1" applyFill="1" applyBorder="1" applyAlignment="1">
      <alignment vertical="top" wrapText="1"/>
    </xf>
    <xf numFmtId="0" fontId="71" fillId="45" borderId="0" xfId="0" applyFont="1" applyFill="1"/>
    <xf numFmtId="0" fontId="1" fillId="9" borderId="2" xfId="0" applyFont="1" applyFill="1" applyBorder="1" applyAlignment="1">
      <alignment horizontal="center"/>
    </xf>
    <xf numFmtId="0" fontId="1" fillId="6" borderId="3" xfId="0" applyFont="1" applyFill="1" applyBorder="1" applyAlignment="1">
      <alignment horizontal="center"/>
    </xf>
    <xf numFmtId="0" fontId="3" fillId="0" borderId="26" xfId="0" applyFont="1" applyFill="1" applyBorder="1" applyAlignment="1">
      <alignment horizontal="left" vertical="center"/>
    </xf>
    <xf numFmtId="0" fontId="6" fillId="9" borderId="3" xfId="0" applyFont="1" applyFill="1" applyBorder="1" applyAlignment="1">
      <alignment horizontal="left"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6" fillId="6" borderId="3" xfId="0" applyFont="1" applyFill="1" applyBorder="1" applyAlignment="1">
      <alignment horizontal="left" vertical="center"/>
    </xf>
    <xf numFmtId="0" fontId="3" fillId="0" borderId="26" xfId="0" applyFont="1" applyBorder="1" applyAlignment="1">
      <alignment horizontal="left" vertical="center"/>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0" fontId="7" fillId="0" borderId="0" xfId="0" applyFont="1" applyFill="1" applyBorder="1" applyAlignment="1">
      <alignment horizontal="left" vertical="center"/>
    </xf>
    <xf numFmtId="174" fontId="3" fillId="0" borderId="0" xfId="371" applyNumberFormat="1" applyFont="1" applyAlignment="1">
      <alignment horizontal="left" vertical="center"/>
    </xf>
    <xf numFmtId="174" fontId="7" fillId="0" borderId="0" xfId="371" applyNumberFormat="1" applyFont="1" applyFill="1" applyBorder="1" applyAlignment="1">
      <alignment horizontal="left" vertical="center"/>
    </xf>
    <xf numFmtId="174" fontId="3" fillId="0" borderId="0" xfId="371" applyNumberFormat="1" applyFont="1" applyFill="1" applyBorder="1" applyAlignment="1">
      <alignment horizontal="left" vertical="center"/>
    </xf>
    <xf numFmtId="0" fontId="6" fillId="0" borderId="77" xfId="0" applyFont="1" applyFill="1" applyBorder="1" applyAlignment="1">
      <alignment horizontal="left" vertical="center"/>
    </xf>
    <xf numFmtId="0" fontId="6" fillId="6" borderId="1" xfId="0" applyFont="1" applyFill="1" applyBorder="1" applyAlignment="1">
      <alignment horizontal="center" vertical="center"/>
    </xf>
    <xf numFmtId="0" fontId="3" fillId="0" borderId="78" xfId="0" applyFont="1" applyBorder="1" applyAlignment="1">
      <alignment horizontal="center" vertical="center"/>
    </xf>
    <xf numFmtId="0" fontId="3" fillId="0" borderId="25" xfId="0" applyFont="1" applyBorder="1" applyAlignment="1">
      <alignment horizontal="center" vertical="center"/>
    </xf>
    <xf numFmtId="0" fontId="6" fillId="9" borderId="1"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1" xfId="0" applyFont="1" applyFill="1" applyBorder="1" applyAlignment="1">
      <alignment horizontal="center" vertical="center"/>
    </xf>
    <xf numFmtId="164" fontId="6" fillId="0" borderId="20" xfId="371" applyFont="1" applyBorder="1" applyAlignment="1">
      <alignment horizontal="left" vertical="center"/>
    </xf>
    <xf numFmtId="164" fontId="6" fillId="0" borderId="21" xfId="371" applyFont="1" applyBorder="1" applyAlignment="1">
      <alignment horizontal="left" vertical="center"/>
    </xf>
    <xf numFmtId="0" fontId="3" fillId="0" borderId="79" xfId="0" applyFont="1" applyFill="1" applyBorder="1" applyAlignment="1">
      <alignment horizontal="center" vertical="center"/>
    </xf>
    <xf numFmtId="164" fontId="3" fillId="0" borderId="80" xfId="371" applyFont="1" applyFill="1" applyBorder="1" applyAlignment="1">
      <alignment horizontal="left" vertical="center"/>
    </xf>
    <xf numFmtId="164" fontId="3" fillId="0" borderId="81" xfId="371" applyFont="1" applyFill="1" applyBorder="1" applyAlignment="1">
      <alignment horizontal="left" vertical="center"/>
    </xf>
    <xf numFmtId="174" fontId="3" fillId="0" borderId="80" xfId="371" applyNumberFormat="1" applyFont="1" applyFill="1" applyBorder="1" applyAlignment="1">
      <alignment horizontal="left" vertical="center"/>
    </xf>
    <xf numFmtId="174" fontId="3" fillId="0" borderId="82" xfId="371" applyNumberFormat="1" applyFont="1" applyFill="1" applyBorder="1" applyAlignment="1">
      <alignment horizontal="left" vertical="center"/>
    </xf>
    <xf numFmtId="164" fontId="6" fillId="0" borderId="28" xfId="371" applyFont="1" applyFill="1" applyBorder="1" applyAlignment="1">
      <alignment horizontal="left" vertical="center"/>
    </xf>
    <xf numFmtId="164" fontId="6" fillId="0" borderId="29" xfId="371" applyFont="1" applyFill="1" applyBorder="1" applyAlignment="1">
      <alignment horizontal="left" vertical="center"/>
    </xf>
    <xf numFmtId="164" fontId="3" fillId="0" borderId="10" xfId="371" applyFont="1" applyBorder="1" applyAlignment="1">
      <alignment horizontal="left" vertical="center"/>
    </xf>
    <xf numFmtId="164" fontId="3" fillId="0" borderId="11" xfId="371" applyFont="1" applyBorder="1" applyAlignment="1">
      <alignment horizontal="left" vertical="center"/>
    </xf>
    <xf numFmtId="174" fontId="3" fillId="0" borderId="10" xfId="371" applyNumberFormat="1" applyFont="1" applyBorder="1" applyAlignment="1">
      <alignment horizontal="left" vertical="center"/>
    </xf>
    <xf numFmtId="174" fontId="3" fillId="0" borderId="24" xfId="371" applyNumberFormat="1" applyFont="1" applyBorder="1" applyAlignment="1">
      <alignment horizontal="left" vertical="center"/>
    </xf>
    <xf numFmtId="164" fontId="6" fillId="6" borderId="7" xfId="371" applyFont="1" applyFill="1" applyBorder="1" applyAlignment="1">
      <alignment horizontal="left" vertical="center"/>
    </xf>
    <xf numFmtId="164" fontId="6" fillId="6" borderId="8" xfId="371" applyFont="1" applyFill="1" applyBorder="1" applyAlignment="1">
      <alignment horizontal="left" vertical="center"/>
    </xf>
    <xf numFmtId="174" fontId="6" fillId="6" borderId="7" xfId="371" applyNumberFormat="1" applyFont="1" applyFill="1" applyBorder="1" applyAlignment="1">
      <alignment horizontal="left" vertical="center"/>
    </xf>
    <xf numFmtId="174" fontId="6" fillId="6" borderId="15" xfId="371" applyNumberFormat="1" applyFont="1" applyFill="1" applyBorder="1" applyAlignment="1">
      <alignment horizontal="left" vertical="center"/>
    </xf>
    <xf numFmtId="164" fontId="1" fillId="46" borderId="7" xfId="371" applyFont="1" applyFill="1" applyBorder="1" applyAlignment="1">
      <alignment horizontal="center" vertical="center"/>
    </xf>
    <xf numFmtId="164" fontId="1" fillId="46" borderId="8" xfId="371" applyFont="1" applyFill="1" applyBorder="1" applyAlignment="1">
      <alignment horizontal="center" vertical="center"/>
    </xf>
    <xf numFmtId="174" fontId="1" fillId="47" borderId="7" xfId="371" applyNumberFormat="1" applyFont="1" applyFill="1" applyBorder="1" applyAlignment="1">
      <alignment horizontal="center" vertical="center"/>
    </xf>
    <xf numFmtId="174" fontId="1" fillId="47" borderId="15" xfId="371" applyNumberFormat="1" applyFont="1" applyFill="1" applyBorder="1" applyAlignment="1">
      <alignment horizontal="center" vertical="center"/>
    </xf>
    <xf numFmtId="164" fontId="3" fillId="0" borderId="80" xfId="371" applyFont="1" applyBorder="1" applyAlignment="1">
      <alignment horizontal="left" vertical="center"/>
    </xf>
    <xf numFmtId="164" fontId="3" fillId="0" borderId="81" xfId="371" applyFont="1" applyBorder="1" applyAlignment="1">
      <alignment horizontal="left" vertical="center"/>
    </xf>
    <xf numFmtId="174" fontId="3" fillId="0" borderId="80" xfId="371" applyNumberFormat="1" applyFont="1" applyBorder="1" applyAlignment="1">
      <alignment horizontal="left" vertical="center"/>
    </xf>
    <xf numFmtId="174" fontId="3" fillId="0" borderId="82" xfId="371" applyNumberFormat="1" applyFont="1" applyBorder="1" applyAlignment="1">
      <alignment horizontal="left" vertical="center"/>
    </xf>
    <xf numFmtId="164" fontId="1" fillId="7" borderId="7" xfId="371" applyFont="1" applyFill="1" applyBorder="1" applyAlignment="1">
      <alignment horizontal="center" vertical="center"/>
    </xf>
    <xf numFmtId="164" fontId="1" fillId="7" borderId="8" xfId="371" applyFont="1" applyFill="1" applyBorder="1" applyAlignment="1">
      <alignment horizontal="center" vertical="center"/>
    </xf>
    <xf numFmtId="174" fontId="1" fillId="7" borderId="7" xfId="371" applyNumberFormat="1" applyFont="1" applyFill="1" applyBorder="1" applyAlignment="1">
      <alignment horizontal="center" vertical="center"/>
    </xf>
    <xf numFmtId="174" fontId="1" fillId="7" borderId="15" xfId="371" applyNumberFormat="1" applyFont="1" applyFill="1" applyBorder="1" applyAlignment="1">
      <alignment horizontal="center" vertical="center"/>
    </xf>
    <xf numFmtId="164" fontId="3" fillId="0" borderId="10" xfId="371" applyFont="1" applyFill="1" applyBorder="1" applyAlignment="1">
      <alignment horizontal="left" vertical="center"/>
    </xf>
    <xf numFmtId="164" fontId="1" fillId="8" borderId="28" xfId="371" applyFont="1" applyFill="1" applyBorder="1" applyAlignment="1">
      <alignment horizontal="center" vertical="center"/>
    </xf>
    <xf numFmtId="164" fontId="1" fillId="8" borderId="29" xfId="371" applyFont="1" applyFill="1" applyBorder="1" applyAlignment="1">
      <alignment horizontal="center" vertical="center"/>
    </xf>
    <xf numFmtId="174" fontId="1" fillId="8" borderId="28" xfId="371" applyNumberFormat="1" applyFont="1" applyFill="1" applyBorder="1" applyAlignment="1">
      <alignment horizontal="center" vertical="center"/>
    </xf>
    <xf numFmtId="174" fontId="1" fillId="8" borderId="36" xfId="371" applyNumberFormat="1" applyFont="1" applyFill="1" applyBorder="1" applyAlignment="1">
      <alignment horizontal="center" vertical="center"/>
    </xf>
    <xf numFmtId="164" fontId="6" fillId="9" borderId="20" xfId="371" applyFont="1" applyFill="1" applyBorder="1" applyAlignment="1">
      <alignment horizontal="left" vertical="center"/>
    </xf>
    <xf numFmtId="164" fontId="6" fillId="9" borderId="21" xfId="371" applyFont="1" applyFill="1" applyBorder="1" applyAlignment="1">
      <alignment horizontal="left" vertical="center"/>
    </xf>
    <xf numFmtId="174" fontId="6" fillId="9" borderId="20" xfId="371" applyNumberFormat="1" applyFont="1" applyFill="1" applyBorder="1" applyAlignment="1">
      <alignment horizontal="left" vertical="center"/>
    </xf>
    <xf numFmtId="174" fontId="6" fillId="9" borderId="40" xfId="371" applyNumberFormat="1" applyFont="1" applyFill="1" applyBorder="1" applyAlignment="1">
      <alignment horizontal="left" vertical="center"/>
    </xf>
    <xf numFmtId="164" fontId="6" fillId="9" borderId="4" xfId="371" applyFont="1" applyFill="1" applyBorder="1" applyAlignment="1">
      <alignment horizontal="left" vertical="center"/>
    </xf>
    <xf numFmtId="164" fontId="6" fillId="9" borderId="5" xfId="371" applyFont="1" applyFill="1" applyBorder="1" applyAlignment="1">
      <alignment horizontal="left" vertical="center"/>
    </xf>
    <xf numFmtId="174" fontId="6" fillId="9" borderId="4" xfId="371" applyNumberFormat="1" applyFont="1" applyFill="1" applyBorder="1" applyAlignment="1">
      <alignment horizontal="left" vertical="center"/>
    </xf>
    <xf numFmtId="174" fontId="6" fillId="9" borderId="35" xfId="371" applyNumberFormat="1" applyFont="1" applyFill="1" applyBorder="1" applyAlignment="1">
      <alignment horizontal="left" vertical="center"/>
    </xf>
    <xf numFmtId="164" fontId="1" fillId="8" borderId="7" xfId="371" applyFont="1" applyFill="1" applyBorder="1" applyAlignment="1">
      <alignment horizontal="center" vertical="center"/>
    </xf>
    <xf numFmtId="164" fontId="1" fillId="8" borderId="8" xfId="371" applyFont="1" applyFill="1" applyBorder="1" applyAlignment="1">
      <alignment horizontal="center" vertical="center"/>
    </xf>
    <xf numFmtId="174" fontId="1" fillId="8" borderId="7" xfId="371" applyNumberFormat="1" applyFont="1" applyFill="1" applyBorder="1" applyAlignment="1">
      <alignment horizontal="center" vertical="center"/>
    </xf>
    <xf numFmtId="174" fontId="1" fillId="8" borderId="15" xfId="371" applyNumberFormat="1" applyFont="1" applyFill="1" applyBorder="1" applyAlignment="1">
      <alignment horizontal="center" vertical="center"/>
    </xf>
    <xf numFmtId="164" fontId="6" fillId="9" borderId="7" xfId="371" applyFont="1" applyFill="1" applyBorder="1" applyAlignment="1">
      <alignment horizontal="left" vertical="center"/>
    </xf>
    <xf numFmtId="164" fontId="6" fillId="9" borderId="8" xfId="371" applyFont="1" applyFill="1" applyBorder="1" applyAlignment="1">
      <alignment horizontal="left" vertical="center"/>
    </xf>
    <xf numFmtId="174" fontId="6" fillId="9" borderId="7" xfId="371" applyNumberFormat="1" applyFont="1" applyFill="1" applyBorder="1" applyAlignment="1">
      <alignment horizontal="left" vertical="center"/>
    </xf>
    <xf numFmtId="174" fontId="6" fillId="9" borderId="15" xfId="371" applyNumberFormat="1" applyFont="1" applyFill="1" applyBorder="1" applyAlignment="1">
      <alignment horizontal="left" vertical="center"/>
    </xf>
    <xf numFmtId="174" fontId="6" fillId="0" borderId="28" xfId="371" applyNumberFormat="1" applyFont="1" applyBorder="1" applyAlignment="1">
      <alignment horizontal="left" vertical="center"/>
    </xf>
    <xf numFmtId="174" fontId="6" fillId="0" borderId="36" xfId="371" applyNumberFormat="1" applyFont="1" applyBorder="1" applyAlignment="1">
      <alignment horizontal="left" vertical="center"/>
    </xf>
    <xf numFmtId="174" fontId="6" fillId="0" borderId="20" xfId="371" applyNumberFormat="1" applyFont="1" applyBorder="1" applyAlignment="1">
      <alignment horizontal="left" vertical="center"/>
    </xf>
    <xf numFmtId="174" fontId="6" fillId="0" borderId="40" xfId="371" applyNumberFormat="1" applyFont="1" applyBorder="1" applyAlignment="1">
      <alignment horizontal="left" vertical="center"/>
    </xf>
    <xf numFmtId="0" fontId="6" fillId="0" borderId="0" xfId="0" applyFont="1" applyFill="1" applyBorder="1" applyAlignment="1">
      <alignment horizontal="center"/>
    </xf>
    <xf numFmtId="2" fontId="6" fillId="0" borderId="0" xfId="371" applyNumberFormat="1" applyFont="1" applyFill="1" applyBorder="1" applyAlignment="1">
      <alignment horizontal="center" vertical="center"/>
    </xf>
    <xf numFmtId="0" fontId="5" fillId="0" borderId="0" xfId="0" applyFont="1" applyFill="1" applyBorder="1"/>
    <xf numFmtId="0" fontId="6" fillId="9" borderId="7" xfId="0" applyFont="1" applyFill="1" applyBorder="1" applyAlignment="1">
      <alignment vertical="center"/>
    </xf>
    <xf numFmtId="0" fontId="6" fillId="9" borderId="15"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24" xfId="0" applyFont="1" applyFill="1" applyBorder="1" applyAlignment="1">
      <alignment vertical="center"/>
    </xf>
    <xf numFmtId="0" fontId="2" fillId="0" borderId="9" xfId="0" applyFont="1" applyBorder="1" applyAlignment="1">
      <alignment vertical="center"/>
    </xf>
    <xf numFmtId="0" fontId="2" fillId="0" borderId="14" xfId="0" applyFont="1" applyBorder="1" applyAlignment="1">
      <alignment vertical="center"/>
    </xf>
    <xf numFmtId="0" fontId="2" fillId="0" borderId="34" xfId="0" applyFont="1" applyBorder="1" applyAlignment="1">
      <alignment vertical="center"/>
    </xf>
    <xf numFmtId="0" fontId="3" fillId="0" borderId="23" xfId="0" applyFont="1" applyFill="1" applyBorder="1" applyAlignment="1">
      <alignment vertical="center"/>
    </xf>
    <xf numFmtId="0" fontId="3" fillId="0" borderId="11" xfId="0" applyFont="1" applyFill="1" applyBorder="1" applyAlignment="1">
      <alignment vertical="center"/>
    </xf>
    <xf numFmtId="0" fontId="3" fillId="0" borderId="25" xfId="0" applyFont="1" applyBorder="1" applyAlignment="1">
      <alignment vertical="center"/>
    </xf>
    <xf numFmtId="0" fontId="3" fillId="0" borderId="23" xfId="0" applyFont="1" applyBorder="1" applyAlignment="1">
      <alignment vertical="center"/>
    </xf>
    <xf numFmtId="0" fontId="4" fillId="0" borderId="0" xfId="0" applyFont="1" applyFill="1" applyBorder="1" applyAlignment="1"/>
    <xf numFmtId="0" fontId="1" fillId="5" borderId="4" xfId="0" applyFont="1" applyFill="1" applyBorder="1" applyAlignment="1">
      <alignment vertical="center"/>
    </xf>
    <xf numFmtId="0" fontId="1" fillId="5" borderId="5" xfId="0"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17" xfId="0" applyBorder="1" applyAlignment="1"/>
    <xf numFmtId="0" fontId="1" fillId="7" borderId="7" xfId="0" applyFont="1" applyFill="1" applyBorder="1" applyAlignment="1">
      <alignment vertical="center"/>
    </xf>
    <xf numFmtId="0" fontId="1" fillId="7" borderId="8" xfId="0" applyFont="1" applyFill="1" applyBorder="1" applyAlignment="1">
      <alignment vertical="center"/>
    </xf>
    <xf numFmtId="0" fontId="3" fillId="0" borderId="0" xfId="0" applyFont="1" applyAlignment="1">
      <alignment vertical="center"/>
    </xf>
    <xf numFmtId="0" fontId="0" fillId="0" borderId="0" xfId="0" applyFont="1" applyFill="1" applyAlignment="1"/>
    <xf numFmtId="0" fontId="7" fillId="0" borderId="0" xfId="0" applyFont="1" applyFill="1" applyBorder="1" applyAlignment="1">
      <alignment vertical="center"/>
    </xf>
    <xf numFmtId="0" fontId="6" fillId="9" borderId="8" xfId="0" applyFont="1" applyFill="1" applyBorder="1" applyAlignment="1">
      <alignment vertical="center"/>
    </xf>
    <xf numFmtId="0" fontId="3" fillId="0" borderId="32" xfId="0" applyFont="1" applyFill="1" applyBorder="1" applyAlignment="1">
      <alignment vertical="center"/>
    </xf>
    <xf numFmtId="0" fontId="3" fillId="0" borderId="75" xfId="0" applyFont="1" applyFill="1" applyBorder="1" applyAlignment="1">
      <alignment vertical="center"/>
    </xf>
    <xf numFmtId="0" fontId="1" fillId="8" borderId="7" xfId="0" applyFont="1" applyFill="1" applyBorder="1" applyAlignment="1">
      <alignment vertical="center"/>
    </xf>
    <xf numFmtId="0" fontId="1" fillId="8" borderId="8" xfId="0" applyFont="1" applyFill="1" applyBorder="1" applyAlignment="1">
      <alignment vertical="center"/>
    </xf>
    <xf numFmtId="0" fontId="1" fillId="5" borderId="7" xfId="0" applyFont="1" applyFill="1" applyBorder="1" applyAlignment="1">
      <alignment vertical="center"/>
    </xf>
    <xf numFmtId="0" fontId="1" fillId="5" borderId="15" xfId="0" applyFont="1" applyFill="1" applyBorder="1" applyAlignment="1">
      <alignment vertical="center"/>
    </xf>
    <xf numFmtId="0" fontId="6" fillId="6" borderId="15" xfId="0" applyFont="1" applyFill="1" applyBorder="1" applyAlignment="1">
      <alignment vertical="center"/>
    </xf>
    <xf numFmtId="0" fontId="3" fillId="0" borderId="0" xfId="0" applyFont="1" applyFill="1" applyBorder="1" applyAlignment="1">
      <alignment vertical="center"/>
    </xf>
    <xf numFmtId="0" fontId="3" fillId="0" borderId="33" xfId="0" applyFont="1" applyFill="1" applyBorder="1" applyAlignment="1">
      <alignment vertical="center"/>
    </xf>
    <xf numFmtId="0" fontId="1" fillId="8" borderId="15" xfId="0" applyFont="1" applyFill="1" applyBorder="1" applyAlignment="1">
      <alignment vertical="center"/>
    </xf>
    <xf numFmtId="0" fontId="1" fillId="8" borderId="37" xfId="0" applyFont="1" applyFill="1" applyBorder="1" applyAlignment="1">
      <alignment vertical="center"/>
    </xf>
    <xf numFmtId="0" fontId="6" fillId="9" borderId="37" xfId="0" applyFont="1" applyFill="1" applyBorder="1" applyAlignment="1">
      <alignment vertical="center"/>
    </xf>
    <xf numFmtId="0" fontId="3" fillId="0" borderId="39" xfId="0" applyFont="1" applyFill="1" applyBorder="1" applyAlignment="1">
      <alignment vertical="center"/>
    </xf>
    <xf numFmtId="0" fontId="88" fillId="45" borderId="1" xfId="0" applyFont="1" applyFill="1" applyBorder="1" applyAlignment="1">
      <alignment horizontal="center"/>
    </xf>
    <xf numFmtId="0" fontId="88" fillId="45" borderId="2" xfId="0" applyFont="1" applyFill="1" applyBorder="1" applyAlignment="1">
      <alignment horizontal="center"/>
    </xf>
    <xf numFmtId="0" fontId="88" fillId="45" borderId="3" xfId="0" applyFont="1" applyFill="1" applyBorder="1" applyAlignment="1">
      <alignment horizontal="center"/>
    </xf>
    <xf numFmtId="2" fontId="4" fillId="4" borderId="1" xfId="371" applyNumberFormat="1" applyFont="1" applyFill="1" applyBorder="1" applyAlignment="1">
      <alignment horizontal="center" vertical="center"/>
    </xf>
    <xf numFmtId="2" fontId="4" fillId="4" borderId="3" xfId="371"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7" fillId="3" borderId="1" xfId="0" applyFont="1" applyFill="1" applyBorder="1" applyAlignment="1">
      <alignment horizontal="center"/>
    </xf>
    <xf numFmtId="0" fontId="87" fillId="3" borderId="2" xfId="0" applyFont="1" applyFill="1" applyBorder="1" applyAlignment="1">
      <alignment horizontal="center"/>
    </xf>
    <xf numFmtId="0" fontId="87" fillId="3" borderId="3" xfId="0" applyFont="1" applyFill="1" applyBorder="1" applyAlignment="1">
      <alignment horizont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6" fillId="9" borderId="1" xfId="0" applyFont="1" applyFill="1" applyBorder="1" applyAlignment="1">
      <alignment horizontal="left" vertical="center"/>
    </xf>
    <xf numFmtId="0" fontId="6" fillId="9" borderId="3" xfId="0" applyFont="1" applyFill="1" applyBorder="1" applyAlignment="1">
      <alignment horizontal="left" vertical="center"/>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7" fillId="0" borderId="0" xfId="0" applyFont="1" applyFill="1" applyBorder="1" applyAlignment="1">
      <alignment horizontal="left" vertical="center"/>
    </xf>
    <xf numFmtId="0" fontId="87" fillId="2" borderId="1" xfId="0" applyFont="1" applyFill="1" applyBorder="1" applyAlignment="1">
      <alignment horizontal="center"/>
    </xf>
    <xf numFmtId="0" fontId="87" fillId="2" borderId="2" xfId="0" applyFont="1" applyFill="1" applyBorder="1" applyAlignment="1">
      <alignment horizontal="center"/>
    </xf>
    <xf numFmtId="0" fontId="87" fillId="2" borderId="3"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9" borderId="4" xfId="0" applyFont="1" applyFill="1" applyBorder="1" applyAlignment="1">
      <alignment horizontal="center"/>
    </xf>
    <xf numFmtId="0" fontId="1" fillId="9" borderId="35" xfId="0" applyFont="1" applyFill="1" applyBorder="1" applyAlignment="1">
      <alignment horizontal="center"/>
    </xf>
    <xf numFmtId="0" fontId="1" fillId="9" borderId="1" xfId="0" applyFont="1" applyFill="1" applyBorder="1" applyAlignment="1">
      <alignment horizontal="center"/>
    </xf>
    <xf numFmtId="0" fontId="1" fillId="9" borderId="2"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8" borderId="7" xfId="0" applyFont="1" applyFill="1" applyBorder="1" applyAlignment="1">
      <alignment horizontal="center"/>
    </xf>
    <xf numFmtId="0" fontId="1" fillId="8" borderId="8" xfId="0" applyFont="1" applyFill="1" applyBorder="1" applyAlignment="1">
      <alignment horizontal="center"/>
    </xf>
    <xf numFmtId="0" fontId="1" fillId="9" borderId="5" xfId="0" applyFont="1" applyFill="1" applyBorder="1" applyAlignment="1">
      <alignment horizontal="center"/>
    </xf>
    <xf numFmtId="0" fontId="72" fillId="0" borderId="0" xfId="0" applyFont="1" applyFill="1" applyBorder="1" applyAlignment="1">
      <alignment horizontal="left" vertical="top"/>
    </xf>
    <xf numFmtId="0" fontId="73" fillId="44" borderId="27" xfId="0" applyFont="1" applyFill="1" applyBorder="1" applyAlignment="1">
      <alignment vertical="top" wrapText="1"/>
    </xf>
    <xf numFmtId="0" fontId="72" fillId="40" borderId="27" xfId="0" applyFont="1" applyFill="1" applyBorder="1" applyAlignment="1">
      <alignment horizontal="center" vertical="top"/>
    </xf>
    <xf numFmtId="0" fontId="72" fillId="41" borderId="27" xfId="0" applyFont="1" applyFill="1" applyBorder="1" applyAlignment="1">
      <alignment horizontal="center" vertical="top"/>
    </xf>
    <xf numFmtId="0" fontId="62" fillId="38" borderId="17" xfId="134" applyNumberFormat="1" applyFont="1" applyFill="1" applyBorder="1" applyAlignment="1" applyProtection="1">
      <alignment horizontal="left" vertical="center"/>
    </xf>
    <xf numFmtId="0" fontId="62" fillId="38" borderId="19" xfId="134" applyNumberFormat="1" applyFont="1" applyFill="1" applyBorder="1" applyAlignment="1" applyProtection="1">
      <alignment horizontal="left" vertical="center"/>
    </xf>
    <xf numFmtId="0" fontId="62" fillId="38" borderId="69" xfId="134" applyNumberFormat="1" applyFont="1" applyFill="1" applyBorder="1" applyAlignment="1" applyProtection="1">
      <alignment horizontal="left" vertical="center"/>
    </xf>
    <xf numFmtId="171" fontId="15" fillId="37" borderId="17" xfId="153" applyNumberFormat="1" applyFont="1" applyFill="1" applyBorder="1" applyAlignment="1" applyProtection="1">
      <alignment horizontal="left" vertical="center"/>
    </xf>
    <xf numFmtId="171" fontId="15" fillId="37" borderId="19" xfId="153" applyNumberFormat="1" applyFont="1" applyFill="1" applyBorder="1" applyAlignment="1" applyProtection="1">
      <alignment horizontal="left" vertical="center"/>
    </xf>
    <xf numFmtId="171" fontId="15" fillId="37" borderId="69" xfId="153" applyNumberFormat="1" applyFont="1" applyFill="1" applyBorder="1" applyAlignment="1" applyProtection="1">
      <alignment horizontal="left" vertical="center"/>
    </xf>
  </cellXfs>
  <cellStyles count="373">
    <cellStyle name="20% - Accent1 2" xfId="2" xr:uid="{00000000-0005-0000-0000-000031000000}"/>
    <cellStyle name="20% - Accent2 2" xfId="3" xr:uid="{00000000-0005-0000-0000-000032000000}"/>
    <cellStyle name="20% - Accent3 2" xfId="4" xr:uid="{00000000-0005-0000-0000-000033000000}"/>
    <cellStyle name="20% - Accent4 2" xfId="5" xr:uid="{00000000-0005-0000-0000-000034000000}"/>
    <cellStyle name="20% - Accent5 2" xfId="6" xr:uid="{00000000-0005-0000-0000-000035000000}"/>
    <cellStyle name="20% - Accent6 2" xfId="7" xr:uid="{00000000-0005-0000-0000-000036000000}"/>
    <cellStyle name="40% - Accent1 2" xfId="8" xr:uid="{00000000-0005-0000-0000-000037000000}"/>
    <cellStyle name="40% - Accent2 2" xfId="9" xr:uid="{00000000-0005-0000-0000-000038000000}"/>
    <cellStyle name="40% - Accent3 2" xfId="10" xr:uid="{00000000-0005-0000-0000-000039000000}"/>
    <cellStyle name="40% - Accent4 2" xfId="11" xr:uid="{00000000-0005-0000-0000-00003A000000}"/>
    <cellStyle name="40% - Accent5 2" xfId="12" xr:uid="{00000000-0005-0000-0000-00003B000000}"/>
    <cellStyle name="40% - Accent6 2" xfId="13" xr:uid="{00000000-0005-0000-0000-00003C000000}"/>
    <cellStyle name="60% - Accent1 2" xfId="14" xr:uid="{00000000-0005-0000-0000-00003D000000}"/>
    <cellStyle name="60% - Accent2 2" xfId="15" xr:uid="{00000000-0005-0000-0000-00003E000000}"/>
    <cellStyle name="60% - Accent3 2" xfId="16" xr:uid="{00000000-0005-0000-0000-00003F000000}"/>
    <cellStyle name="60% - Accent4 2" xfId="17" xr:uid="{00000000-0005-0000-0000-000040000000}"/>
    <cellStyle name="60% - Accent5 2" xfId="18" xr:uid="{00000000-0005-0000-0000-000041000000}"/>
    <cellStyle name="60% - Accent6 2" xfId="19" xr:uid="{00000000-0005-0000-0000-000042000000}"/>
    <cellStyle name="Accent1 2" xfId="20" xr:uid="{00000000-0005-0000-0000-000043000000}"/>
    <cellStyle name="Accent2 2" xfId="21" xr:uid="{00000000-0005-0000-0000-000044000000}"/>
    <cellStyle name="Accent3 2" xfId="22" xr:uid="{00000000-0005-0000-0000-000045000000}"/>
    <cellStyle name="Accent4 2" xfId="23" xr:uid="{00000000-0005-0000-0000-000046000000}"/>
    <cellStyle name="Accent5 2" xfId="24" xr:uid="{00000000-0005-0000-0000-000047000000}"/>
    <cellStyle name="Accent6 2" xfId="25" xr:uid="{00000000-0005-0000-0000-000048000000}"/>
    <cellStyle name="Bad 2" xfId="26" xr:uid="{00000000-0005-0000-0000-000049000000}"/>
    <cellStyle name="Calculation 2" xfId="27" xr:uid="{00000000-0005-0000-0000-00004A000000}"/>
    <cellStyle name="Check Cell 2" xfId="28" xr:uid="{00000000-0005-0000-0000-00004B000000}"/>
    <cellStyle name="Currency" xfId="371" builtinId="4"/>
    <cellStyle name="Currency 2" xfId="29" xr:uid="{00000000-0005-0000-0000-00004C000000}"/>
    <cellStyle name="Currency 2 2" xfId="30" xr:uid="{00000000-0005-0000-0000-00004D000000}"/>
    <cellStyle name="Currency 3" xfId="31" xr:uid="{00000000-0005-0000-0000-00004E000000}"/>
    <cellStyle name="Description" xfId="32" xr:uid="{00000000-0005-0000-0000-00004F000000}"/>
    <cellStyle name="Description 2" xfId="33" xr:uid="{00000000-0005-0000-0000-000050000000}"/>
    <cellStyle name="Explanatory Text 2" xfId="34" xr:uid="{00000000-0005-0000-0000-000051000000}"/>
    <cellStyle name="Good 2" xfId="35" xr:uid="{00000000-0005-0000-0000-000052000000}"/>
    <cellStyle name="Heading 1 2" xfId="36" xr:uid="{00000000-0005-0000-0000-000053000000}"/>
    <cellStyle name="Heading 2 2" xfId="37" xr:uid="{00000000-0005-0000-0000-000054000000}"/>
    <cellStyle name="Heading 3 2" xfId="38" xr:uid="{00000000-0005-0000-0000-000055000000}"/>
    <cellStyle name="Heading 4 2" xfId="39" xr:uid="{00000000-0005-0000-0000-000056000000}"/>
    <cellStyle name="Hyperlink" xfId="372" builtinId="8"/>
    <cellStyle name="Hyperlink 2" xfId="40" xr:uid="{00000000-0005-0000-0000-000057000000}"/>
    <cellStyle name="Input 2" xfId="41" xr:uid="{00000000-0005-0000-0000-000058000000}"/>
    <cellStyle name="Linked Cell 2" xfId="42" xr:uid="{00000000-0005-0000-0000-000059000000}"/>
    <cellStyle name="Neutral 2" xfId="43" xr:uid="{00000000-0005-0000-0000-00005A000000}"/>
    <cellStyle name="Normal" xfId="0" builtinId="0"/>
    <cellStyle name="Normal 2" xfId="44" xr:uid="{00000000-0005-0000-0000-00005C000000}"/>
    <cellStyle name="Normal 2 2" xfId="45" xr:uid="{00000000-0005-0000-0000-00005D000000}"/>
    <cellStyle name="Normal 2_Quote" xfId="46" xr:uid="{00000000-0005-0000-0000-00005E000000}"/>
    <cellStyle name="Normal 3" xfId="47" xr:uid="{00000000-0005-0000-0000-00005F000000}"/>
    <cellStyle name="Normal 4" xfId="48" xr:uid="{00000000-0005-0000-0000-000060000000}"/>
    <cellStyle name="Normal 5" xfId="49" xr:uid="{00000000-0005-0000-0000-000061000000}"/>
    <cellStyle name="Normal 6" xfId="50" xr:uid="{00000000-0005-0000-0000-000062000000}"/>
    <cellStyle name="Normal 7" xfId="51" xr:uid="{00000000-0005-0000-0000-000063000000}"/>
    <cellStyle name="Normal 8" xfId="52" xr:uid="{00000000-0005-0000-0000-000064000000}"/>
    <cellStyle name="Normal 9" xfId="1" xr:uid="{00000000-0005-0000-0000-00005B000000}"/>
    <cellStyle name="Note 2" xfId="53" xr:uid="{00000000-0005-0000-0000-000065000000}"/>
    <cellStyle name="Output 2" xfId="54" xr:uid="{00000000-0005-0000-0000-000066000000}"/>
    <cellStyle name="part#" xfId="55" xr:uid="{00000000-0005-0000-0000-000067000000}"/>
    <cellStyle name="part# 2" xfId="56" xr:uid="{00000000-0005-0000-0000-000068000000}"/>
    <cellStyle name="Percent 2" xfId="57" xr:uid="{00000000-0005-0000-0000-000069000000}"/>
    <cellStyle name="Percent 2 2" xfId="58" xr:uid="{00000000-0005-0000-0000-00006A000000}"/>
    <cellStyle name="Percent 3" xfId="59" xr:uid="{00000000-0005-0000-0000-00006B000000}"/>
    <cellStyle name="Style 100" xfId="60" xr:uid="{00000000-0005-0000-0000-00006C000000}"/>
    <cellStyle name="Style 100 2" xfId="61" xr:uid="{00000000-0005-0000-0000-00006D000000}"/>
    <cellStyle name="Style 101" xfId="62" xr:uid="{00000000-0005-0000-0000-00006E000000}"/>
    <cellStyle name="Style 101 2" xfId="63" xr:uid="{00000000-0005-0000-0000-00006F000000}"/>
    <cellStyle name="Style 102" xfId="64" xr:uid="{00000000-0005-0000-0000-000070000000}"/>
    <cellStyle name="Style 102 2" xfId="65" xr:uid="{00000000-0005-0000-0000-000071000000}"/>
    <cellStyle name="Style 103" xfId="66" xr:uid="{00000000-0005-0000-0000-000072000000}"/>
    <cellStyle name="Style 104" xfId="67" xr:uid="{00000000-0005-0000-0000-000073000000}"/>
    <cellStyle name="Style 104 2" xfId="68" xr:uid="{00000000-0005-0000-0000-000074000000}"/>
    <cellStyle name="Style 105" xfId="69" xr:uid="{00000000-0005-0000-0000-000075000000}"/>
    <cellStyle name="Style 105 2" xfId="70" xr:uid="{00000000-0005-0000-0000-000076000000}"/>
    <cellStyle name="Style 106" xfId="71" xr:uid="{00000000-0005-0000-0000-000077000000}"/>
    <cellStyle name="Style 107" xfId="72" xr:uid="{00000000-0005-0000-0000-000078000000}"/>
    <cellStyle name="Style 107 2" xfId="73" xr:uid="{00000000-0005-0000-0000-000079000000}"/>
    <cellStyle name="Style 108" xfId="74" xr:uid="{00000000-0005-0000-0000-00007A000000}"/>
    <cellStyle name="Style 108 2" xfId="75" xr:uid="{00000000-0005-0000-0000-00007B000000}"/>
    <cellStyle name="Style 109" xfId="76" xr:uid="{00000000-0005-0000-0000-00007C000000}"/>
    <cellStyle name="Style 109 2" xfId="77" xr:uid="{00000000-0005-0000-0000-00007D000000}"/>
    <cellStyle name="Style 110" xfId="78" xr:uid="{00000000-0005-0000-0000-00007E000000}"/>
    <cellStyle name="Style 110 2" xfId="79" xr:uid="{00000000-0005-0000-0000-00007F000000}"/>
    <cellStyle name="Style 111" xfId="80" xr:uid="{00000000-0005-0000-0000-000080000000}"/>
    <cellStyle name="Style 111 2" xfId="81" xr:uid="{00000000-0005-0000-0000-000081000000}"/>
    <cellStyle name="Style 112" xfId="82" xr:uid="{00000000-0005-0000-0000-000082000000}"/>
    <cellStyle name="Style 112 2" xfId="83" xr:uid="{00000000-0005-0000-0000-000083000000}"/>
    <cellStyle name="Style 113" xfId="84" xr:uid="{00000000-0005-0000-0000-000084000000}"/>
    <cellStyle name="Style 113 2" xfId="85" xr:uid="{00000000-0005-0000-0000-000085000000}"/>
    <cellStyle name="Style 114" xfId="86" xr:uid="{00000000-0005-0000-0000-000086000000}"/>
    <cellStyle name="Style 114 2" xfId="87" xr:uid="{00000000-0005-0000-0000-000087000000}"/>
    <cellStyle name="Style 115" xfId="88" xr:uid="{00000000-0005-0000-0000-000088000000}"/>
    <cellStyle name="Style 115 2" xfId="89" xr:uid="{00000000-0005-0000-0000-000089000000}"/>
    <cellStyle name="Style 116" xfId="90" xr:uid="{00000000-0005-0000-0000-00008A000000}"/>
    <cellStyle name="Style 116 2" xfId="91" xr:uid="{00000000-0005-0000-0000-00008B000000}"/>
    <cellStyle name="Style 117" xfId="92" xr:uid="{00000000-0005-0000-0000-00008C000000}"/>
    <cellStyle name="Style 117 2" xfId="93" xr:uid="{00000000-0005-0000-0000-00008D000000}"/>
    <cellStyle name="Style 118" xfId="94" xr:uid="{00000000-0005-0000-0000-00008E000000}"/>
    <cellStyle name="Style 118 2" xfId="95" xr:uid="{00000000-0005-0000-0000-00008F000000}"/>
    <cellStyle name="Style 119" xfId="96" xr:uid="{00000000-0005-0000-0000-000090000000}"/>
    <cellStyle name="Style 119 2" xfId="97" xr:uid="{00000000-0005-0000-0000-000091000000}"/>
    <cellStyle name="Style 120" xfId="98" xr:uid="{00000000-0005-0000-0000-000092000000}"/>
    <cellStyle name="Style 120 2" xfId="99" xr:uid="{00000000-0005-0000-0000-000093000000}"/>
    <cellStyle name="Style 121" xfId="100" xr:uid="{00000000-0005-0000-0000-000094000000}"/>
    <cellStyle name="Style 121 2" xfId="101" xr:uid="{00000000-0005-0000-0000-000095000000}"/>
    <cellStyle name="Style 122" xfId="102" xr:uid="{00000000-0005-0000-0000-000096000000}"/>
    <cellStyle name="Style 122 2" xfId="103" xr:uid="{00000000-0005-0000-0000-000097000000}"/>
    <cellStyle name="Style 123" xfId="104" xr:uid="{00000000-0005-0000-0000-000098000000}"/>
    <cellStyle name="Style 123 2" xfId="105" xr:uid="{00000000-0005-0000-0000-000099000000}"/>
    <cellStyle name="Style 124" xfId="106" xr:uid="{00000000-0005-0000-0000-00009A000000}"/>
    <cellStyle name="Style 124 2" xfId="107" xr:uid="{00000000-0005-0000-0000-00009B000000}"/>
    <cellStyle name="Style 125" xfId="108" xr:uid="{00000000-0005-0000-0000-00009C000000}"/>
    <cellStyle name="Style 125 2" xfId="109" xr:uid="{00000000-0005-0000-0000-00009D000000}"/>
    <cellStyle name="Style 126" xfId="110" xr:uid="{00000000-0005-0000-0000-00009E000000}"/>
    <cellStyle name="Style 126 2" xfId="111" xr:uid="{00000000-0005-0000-0000-00009F000000}"/>
    <cellStyle name="Style 127" xfId="112" xr:uid="{00000000-0005-0000-0000-0000A0000000}"/>
    <cellStyle name="Style 127 2" xfId="113" xr:uid="{00000000-0005-0000-0000-0000A1000000}"/>
    <cellStyle name="Style 128" xfId="114" xr:uid="{00000000-0005-0000-0000-0000A2000000}"/>
    <cellStyle name="Style 128 2" xfId="115" xr:uid="{00000000-0005-0000-0000-0000A3000000}"/>
    <cellStyle name="Style 129" xfId="116" xr:uid="{00000000-0005-0000-0000-0000A4000000}"/>
    <cellStyle name="Style 129 2" xfId="117" xr:uid="{00000000-0005-0000-0000-0000A5000000}"/>
    <cellStyle name="Style 130" xfId="118" xr:uid="{00000000-0005-0000-0000-0000A6000000}"/>
    <cellStyle name="Style 130 2" xfId="119" xr:uid="{00000000-0005-0000-0000-0000A7000000}"/>
    <cellStyle name="Style 131" xfId="120" xr:uid="{00000000-0005-0000-0000-0000A8000000}"/>
    <cellStyle name="Style 131 2" xfId="121" xr:uid="{00000000-0005-0000-0000-0000A9000000}"/>
    <cellStyle name="Style 132" xfId="122" xr:uid="{00000000-0005-0000-0000-0000AA000000}"/>
    <cellStyle name="Style 132 2" xfId="123" xr:uid="{00000000-0005-0000-0000-0000AB000000}"/>
    <cellStyle name="Style 133" xfId="124" xr:uid="{00000000-0005-0000-0000-0000AC000000}"/>
    <cellStyle name="Style 133 2" xfId="125" xr:uid="{00000000-0005-0000-0000-0000AD000000}"/>
    <cellStyle name="Style 134" xfId="126" xr:uid="{00000000-0005-0000-0000-0000AE000000}"/>
    <cellStyle name="Style 135" xfId="127" xr:uid="{00000000-0005-0000-0000-0000AF000000}"/>
    <cellStyle name="Style 135 2" xfId="128" xr:uid="{00000000-0005-0000-0000-0000B0000000}"/>
    <cellStyle name="Style 136" xfId="129" xr:uid="{00000000-0005-0000-0000-0000B1000000}"/>
    <cellStyle name="Style 136 2" xfId="130" xr:uid="{00000000-0005-0000-0000-0000B2000000}"/>
    <cellStyle name="Style 137" xfId="131" xr:uid="{00000000-0005-0000-0000-0000B3000000}"/>
    <cellStyle name="Style 137 2" xfId="132" xr:uid="{00000000-0005-0000-0000-0000B4000000}"/>
    <cellStyle name="Style 137_Quote" xfId="133" xr:uid="{00000000-0005-0000-0000-0000B5000000}"/>
    <cellStyle name="Style 138" xfId="134" xr:uid="{00000000-0005-0000-0000-0000B6000000}"/>
    <cellStyle name="Style 139" xfId="135" xr:uid="{00000000-0005-0000-0000-0000B7000000}"/>
    <cellStyle name="Style 139 2" xfId="136" xr:uid="{00000000-0005-0000-0000-0000B8000000}"/>
    <cellStyle name="Style 140" xfId="137" xr:uid="{00000000-0005-0000-0000-0000B9000000}"/>
    <cellStyle name="Style 141" xfId="138" xr:uid="{00000000-0005-0000-0000-0000BA000000}"/>
    <cellStyle name="Style 141 2" xfId="139" xr:uid="{00000000-0005-0000-0000-0000BB000000}"/>
    <cellStyle name="Style 142" xfId="140" xr:uid="{00000000-0005-0000-0000-0000BC000000}"/>
    <cellStyle name="Style 142 2" xfId="141" xr:uid="{00000000-0005-0000-0000-0000BD000000}"/>
    <cellStyle name="Style 142_Quote" xfId="142" xr:uid="{00000000-0005-0000-0000-0000BE000000}"/>
    <cellStyle name="Style 143" xfId="143" xr:uid="{00000000-0005-0000-0000-0000BF000000}"/>
    <cellStyle name="Style 143 2" xfId="144" xr:uid="{00000000-0005-0000-0000-0000C0000000}"/>
    <cellStyle name="Style 143_Quote" xfId="145" xr:uid="{00000000-0005-0000-0000-0000C1000000}"/>
    <cellStyle name="Style 144" xfId="146" xr:uid="{00000000-0005-0000-0000-0000C2000000}"/>
    <cellStyle name="Style 144 2" xfId="147" xr:uid="{00000000-0005-0000-0000-0000C3000000}"/>
    <cellStyle name="Style 145" xfId="148" xr:uid="{00000000-0005-0000-0000-0000C4000000}"/>
    <cellStyle name="Style 145 2" xfId="149" xr:uid="{00000000-0005-0000-0000-0000C5000000}"/>
    <cellStyle name="Style 145_Quote" xfId="150" xr:uid="{00000000-0005-0000-0000-0000C6000000}"/>
    <cellStyle name="Style 146" xfId="151" xr:uid="{00000000-0005-0000-0000-0000C7000000}"/>
    <cellStyle name="Style 146 2" xfId="152" xr:uid="{00000000-0005-0000-0000-0000C8000000}"/>
    <cellStyle name="Style 147" xfId="153" xr:uid="{00000000-0005-0000-0000-0000C9000000}"/>
    <cellStyle name="Style 147 2" xfId="154" xr:uid="{00000000-0005-0000-0000-0000CA000000}"/>
    <cellStyle name="Style 148" xfId="155" xr:uid="{00000000-0005-0000-0000-0000CB000000}"/>
    <cellStyle name="Style 148 2" xfId="156" xr:uid="{00000000-0005-0000-0000-0000CC000000}"/>
    <cellStyle name="Style 149" xfId="157" xr:uid="{00000000-0005-0000-0000-0000CD000000}"/>
    <cellStyle name="Style 149 2" xfId="158" xr:uid="{00000000-0005-0000-0000-0000CE000000}"/>
    <cellStyle name="Style 150" xfId="159" xr:uid="{00000000-0005-0000-0000-0000CF000000}"/>
    <cellStyle name="Style 151" xfId="160" xr:uid="{00000000-0005-0000-0000-0000D0000000}"/>
    <cellStyle name="Style 151 2" xfId="161" xr:uid="{00000000-0005-0000-0000-0000D1000000}"/>
    <cellStyle name="Style 152" xfId="162" xr:uid="{00000000-0005-0000-0000-0000D2000000}"/>
    <cellStyle name="Style 152 2" xfId="163" xr:uid="{00000000-0005-0000-0000-0000D3000000}"/>
    <cellStyle name="Style 153" xfId="164" xr:uid="{00000000-0005-0000-0000-0000D4000000}"/>
    <cellStyle name="Style 153 2" xfId="165" xr:uid="{00000000-0005-0000-0000-0000D5000000}"/>
    <cellStyle name="Style 154" xfId="166" xr:uid="{00000000-0005-0000-0000-0000D6000000}"/>
    <cellStyle name="Style 154 2" xfId="167" xr:uid="{00000000-0005-0000-0000-0000D7000000}"/>
    <cellStyle name="Style 155" xfId="168" xr:uid="{00000000-0005-0000-0000-0000D8000000}"/>
    <cellStyle name="Style 155 2" xfId="169" xr:uid="{00000000-0005-0000-0000-0000D9000000}"/>
    <cellStyle name="Style 156" xfId="170" xr:uid="{00000000-0005-0000-0000-0000DA000000}"/>
    <cellStyle name="Style 156 2" xfId="171" xr:uid="{00000000-0005-0000-0000-0000DB000000}"/>
    <cellStyle name="Style 156_Quote" xfId="172" xr:uid="{00000000-0005-0000-0000-0000DC000000}"/>
    <cellStyle name="Style 157" xfId="173" xr:uid="{00000000-0005-0000-0000-0000DD000000}"/>
    <cellStyle name="Style 157 2" xfId="174" xr:uid="{00000000-0005-0000-0000-0000DE000000}"/>
    <cellStyle name="Style 158" xfId="175" xr:uid="{00000000-0005-0000-0000-0000DF000000}"/>
    <cellStyle name="Style 158 2" xfId="176" xr:uid="{00000000-0005-0000-0000-0000E0000000}"/>
    <cellStyle name="Style 159" xfId="177" xr:uid="{00000000-0005-0000-0000-0000E1000000}"/>
    <cellStyle name="Style 159 2" xfId="178" xr:uid="{00000000-0005-0000-0000-0000E2000000}"/>
    <cellStyle name="Style 159_Quote" xfId="179" xr:uid="{00000000-0005-0000-0000-0000E3000000}"/>
    <cellStyle name="Style 160" xfId="180" xr:uid="{00000000-0005-0000-0000-0000E4000000}"/>
    <cellStyle name="Style 161" xfId="181" xr:uid="{00000000-0005-0000-0000-0000E5000000}"/>
    <cellStyle name="Style 161 2" xfId="182" xr:uid="{00000000-0005-0000-0000-0000E6000000}"/>
    <cellStyle name="Style 162" xfId="183" xr:uid="{00000000-0005-0000-0000-0000E7000000}"/>
    <cellStyle name="Style 162 2" xfId="184" xr:uid="{00000000-0005-0000-0000-0000E8000000}"/>
    <cellStyle name="Style 163" xfId="185" xr:uid="{00000000-0005-0000-0000-0000E9000000}"/>
    <cellStyle name="Style 163 2" xfId="186" xr:uid="{00000000-0005-0000-0000-0000EA000000}"/>
    <cellStyle name="Style 164" xfId="187" xr:uid="{00000000-0005-0000-0000-0000EB000000}"/>
    <cellStyle name="Style 165" xfId="188" xr:uid="{00000000-0005-0000-0000-0000EC000000}"/>
    <cellStyle name="Style 165 2" xfId="189" xr:uid="{00000000-0005-0000-0000-0000ED000000}"/>
    <cellStyle name="Style 166" xfId="190" xr:uid="{00000000-0005-0000-0000-0000EE000000}"/>
    <cellStyle name="Style 166 2" xfId="191" xr:uid="{00000000-0005-0000-0000-0000EF000000}"/>
    <cellStyle name="Style 167" xfId="192" xr:uid="{00000000-0005-0000-0000-0000F0000000}"/>
    <cellStyle name="Style 168" xfId="193" xr:uid="{00000000-0005-0000-0000-0000F1000000}"/>
    <cellStyle name="Style 168 2" xfId="194" xr:uid="{00000000-0005-0000-0000-0000F2000000}"/>
    <cellStyle name="Style 169" xfId="195" xr:uid="{00000000-0005-0000-0000-0000F3000000}"/>
    <cellStyle name="Style 169 2" xfId="196" xr:uid="{00000000-0005-0000-0000-0000F4000000}"/>
    <cellStyle name="Style 170" xfId="197" xr:uid="{00000000-0005-0000-0000-0000F5000000}"/>
    <cellStyle name="Style 170 2" xfId="198" xr:uid="{00000000-0005-0000-0000-0000F6000000}"/>
    <cellStyle name="Style 171" xfId="199" xr:uid="{00000000-0005-0000-0000-0000F7000000}"/>
    <cellStyle name="Style 171 2" xfId="200" xr:uid="{00000000-0005-0000-0000-0000F8000000}"/>
    <cellStyle name="Style 172" xfId="201" xr:uid="{00000000-0005-0000-0000-0000F9000000}"/>
    <cellStyle name="Style 172 2" xfId="202" xr:uid="{00000000-0005-0000-0000-0000FA000000}"/>
    <cellStyle name="Style 173" xfId="203" xr:uid="{00000000-0005-0000-0000-0000FB000000}"/>
    <cellStyle name="Style 174" xfId="204" xr:uid="{00000000-0005-0000-0000-0000FC000000}"/>
    <cellStyle name="Style 174 2" xfId="205" xr:uid="{00000000-0005-0000-0000-0000FD000000}"/>
    <cellStyle name="Style 175" xfId="206" xr:uid="{00000000-0005-0000-0000-0000FE000000}"/>
    <cellStyle name="Style 176" xfId="207" xr:uid="{00000000-0005-0000-0000-0000FF000000}"/>
    <cellStyle name="Style 176 2" xfId="208" xr:uid="{00000000-0005-0000-0000-000000010000}"/>
    <cellStyle name="Style 177" xfId="209" xr:uid="{00000000-0005-0000-0000-000001010000}"/>
    <cellStyle name="Style 177 2" xfId="210" xr:uid="{00000000-0005-0000-0000-000002010000}"/>
    <cellStyle name="Style 178" xfId="211" xr:uid="{00000000-0005-0000-0000-000003010000}"/>
    <cellStyle name="Style 178 2" xfId="212" xr:uid="{00000000-0005-0000-0000-000004010000}"/>
    <cellStyle name="Style 179" xfId="213" xr:uid="{00000000-0005-0000-0000-000005010000}"/>
    <cellStyle name="Style 180" xfId="214" xr:uid="{00000000-0005-0000-0000-000006010000}"/>
    <cellStyle name="Style 181" xfId="215" xr:uid="{00000000-0005-0000-0000-000007010000}"/>
    <cellStyle name="Style 181 2" xfId="216" xr:uid="{00000000-0005-0000-0000-000008010000}"/>
    <cellStyle name="Style 182" xfId="217" xr:uid="{00000000-0005-0000-0000-000009010000}"/>
    <cellStyle name="Style 182 2" xfId="218" xr:uid="{00000000-0005-0000-0000-00000A010000}"/>
    <cellStyle name="Style 183" xfId="219" xr:uid="{00000000-0005-0000-0000-00000B010000}"/>
    <cellStyle name="Style 183 2" xfId="220" xr:uid="{00000000-0005-0000-0000-00000C010000}"/>
    <cellStyle name="Style 184" xfId="221" xr:uid="{00000000-0005-0000-0000-00000D010000}"/>
    <cellStyle name="Style 184 2" xfId="222" xr:uid="{00000000-0005-0000-0000-00000E010000}"/>
    <cellStyle name="Style 185" xfId="223" xr:uid="{00000000-0005-0000-0000-00000F010000}"/>
    <cellStyle name="Style 185 2" xfId="224" xr:uid="{00000000-0005-0000-0000-000010010000}"/>
    <cellStyle name="Style 186" xfId="225" xr:uid="{00000000-0005-0000-0000-000011010000}"/>
    <cellStyle name="Style 186 2" xfId="226" xr:uid="{00000000-0005-0000-0000-000012010000}"/>
    <cellStyle name="Style 187" xfId="227" xr:uid="{00000000-0005-0000-0000-000013010000}"/>
    <cellStyle name="Style 187 2" xfId="228" xr:uid="{00000000-0005-0000-0000-000014010000}"/>
    <cellStyle name="Style 188" xfId="229" xr:uid="{00000000-0005-0000-0000-000015010000}"/>
    <cellStyle name="Style 188 2" xfId="230" xr:uid="{00000000-0005-0000-0000-000016010000}"/>
    <cellStyle name="Style 189" xfId="231" xr:uid="{00000000-0005-0000-0000-000017010000}"/>
    <cellStyle name="Style 189 2" xfId="232" xr:uid="{00000000-0005-0000-0000-000018010000}"/>
    <cellStyle name="Style 190" xfId="233" xr:uid="{00000000-0005-0000-0000-000019010000}"/>
    <cellStyle name="Style 190 2" xfId="234" xr:uid="{00000000-0005-0000-0000-00001A010000}"/>
    <cellStyle name="Style 191" xfId="235" xr:uid="{00000000-0005-0000-0000-00001B010000}"/>
    <cellStyle name="Style 191 2" xfId="236" xr:uid="{00000000-0005-0000-0000-00001C010000}"/>
    <cellStyle name="Style 192" xfId="237" xr:uid="{00000000-0005-0000-0000-00001D010000}"/>
    <cellStyle name="Style 192 2" xfId="238" xr:uid="{00000000-0005-0000-0000-00001E010000}"/>
    <cellStyle name="Style 193" xfId="239" xr:uid="{00000000-0005-0000-0000-00001F010000}"/>
    <cellStyle name="Style 193 2" xfId="240" xr:uid="{00000000-0005-0000-0000-000020010000}"/>
    <cellStyle name="Style 194" xfId="241" xr:uid="{00000000-0005-0000-0000-000021010000}"/>
    <cellStyle name="Style 194 2" xfId="242" xr:uid="{00000000-0005-0000-0000-000022010000}"/>
    <cellStyle name="Style 195" xfId="243" xr:uid="{00000000-0005-0000-0000-000023010000}"/>
    <cellStyle name="Style 195 2" xfId="244" xr:uid="{00000000-0005-0000-0000-000024010000}"/>
    <cellStyle name="Style 21" xfId="245" xr:uid="{00000000-0005-0000-0000-000025010000}"/>
    <cellStyle name="Style 22" xfId="246" xr:uid="{00000000-0005-0000-0000-000026010000}"/>
    <cellStyle name="Style 23" xfId="247" xr:uid="{00000000-0005-0000-0000-000027010000}"/>
    <cellStyle name="Style 23 2" xfId="248" xr:uid="{00000000-0005-0000-0000-000028010000}"/>
    <cellStyle name="Style 24" xfId="249" xr:uid="{00000000-0005-0000-0000-000029010000}"/>
    <cellStyle name="Style 24 2" xfId="250" xr:uid="{00000000-0005-0000-0000-00002A010000}"/>
    <cellStyle name="Style 25" xfId="251" xr:uid="{00000000-0005-0000-0000-00002B010000}"/>
    <cellStyle name="Style 26" xfId="252" xr:uid="{00000000-0005-0000-0000-00002C010000}"/>
    <cellStyle name="Style 27" xfId="253" xr:uid="{00000000-0005-0000-0000-00002D010000}"/>
    <cellStyle name="Style 28" xfId="254" xr:uid="{00000000-0005-0000-0000-00002E010000}"/>
    <cellStyle name="Style 29" xfId="255" xr:uid="{00000000-0005-0000-0000-00002F010000}"/>
    <cellStyle name="Style 30" xfId="256" xr:uid="{00000000-0005-0000-0000-000030010000}"/>
    <cellStyle name="Style 30 2" xfId="257" xr:uid="{00000000-0005-0000-0000-000031010000}"/>
    <cellStyle name="Style 31" xfId="258" xr:uid="{00000000-0005-0000-0000-000032010000}"/>
    <cellStyle name="Style 31 2" xfId="259" xr:uid="{00000000-0005-0000-0000-000033010000}"/>
    <cellStyle name="Style 32" xfId="260" xr:uid="{00000000-0005-0000-0000-000034010000}"/>
    <cellStyle name="Style 32 2" xfId="261" xr:uid="{00000000-0005-0000-0000-000035010000}"/>
    <cellStyle name="Style 33" xfId="262" xr:uid="{00000000-0005-0000-0000-000036010000}"/>
    <cellStyle name="Style 33 2" xfId="263" xr:uid="{00000000-0005-0000-0000-000037010000}"/>
    <cellStyle name="Style 34" xfId="264" xr:uid="{00000000-0005-0000-0000-000038010000}"/>
    <cellStyle name="Style 34 2" xfId="265" xr:uid="{00000000-0005-0000-0000-000039010000}"/>
    <cellStyle name="Style 35" xfId="266" xr:uid="{00000000-0005-0000-0000-00003A010000}"/>
    <cellStyle name="Style 35 2" xfId="267" xr:uid="{00000000-0005-0000-0000-00003B010000}"/>
    <cellStyle name="Style 36" xfId="268" xr:uid="{00000000-0005-0000-0000-00003C010000}"/>
    <cellStyle name="Style 36 2" xfId="269" xr:uid="{00000000-0005-0000-0000-00003D010000}"/>
    <cellStyle name="Style 37" xfId="270" xr:uid="{00000000-0005-0000-0000-00003E010000}"/>
    <cellStyle name="Style 38" xfId="271" xr:uid="{00000000-0005-0000-0000-00003F010000}"/>
    <cellStyle name="Style 39" xfId="272" xr:uid="{00000000-0005-0000-0000-000040010000}"/>
    <cellStyle name="Style 39 2" xfId="273" xr:uid="{00000000-0005-0000-0000-000041010000}"/>
    <cellStyle name="Style 40" xfId="274" xr:uid="{00000000-0005-0000-0000-000042010000}"/>
    <cellStyle name="Style 41" xfId="275" xr:uid="{00000000-0005-0000-0000-000043010000}"/>
    <cellStyle name="Style 42" xfId="276" xr:uid="{00000000-0005-0000-0000-000044010000}"/>
    <cellStyle name="Style 43" xfId="277" xr:uid="{00000000-0005-0000-0000-000045010000}"/>
    <cellStyle name="Style 43 2" xfId="278" xr:uid="{00000000-0005-0000-0000-000046010000}"/>
    <cellStyle name="Style 44" xfId="279" xr:uid="{00000000-0005-0000-0000-000047010000}"/>
    <cellStyle name="Style 44 2" xfId="280" xr:uid="{00000000-0005-0000-0000-000048010000}"/>
    <cellStyle name="Style 45" xfId="281" xr:uid="{00000000-0005-0000-0000-000049010000}"/>
    <cellStyle name="Style 45 2" xfId="282" xr:uid="{00000000-0005-0000-0000-00004A010000}"/>
    <cellStyle name="Style 46" xfId="283" xr:uid="{00000000-0005-0000-0000-00004B010000}"/>
    <cellStyle name="Style 46 2" xfId="284" xr:uid="{00000000-0005-0000-0000-00004C010000}"/>
    <cellStyle name="Style 47" xfId="285" xr:uid="{00000000-0005-0000-0000-00004D010000}"/>
    <cellStyle name="Style 47 2" xfId="286" xr:uid="{00000000-0005-0000-0000-00004E010000}"/>
    <cellStyle name="Style 48" xfId="287" xr:uid="{00000000-0005-0000-0000-00004F010000}"/>
    <cellStyle name="Style 49" xfId="288" xr:uid="{00000000-0005-0000-0000-000050010000}"/>
    <cellStyle name="Style 49 2" xfId="289" xr:uid="{00000000-0005-0000-0000-000051010000}"/>
    <cellStyle name="Style 50" xfId="290" xr:uid="{00000000-0005-0000-0000-000052010000}"/>
    <cellStyle name="Style 51" xfId="291" xr:uid="{00000000-0005-0000-0000-000053010000}"/>
    <cellStyle name="Style 52" xfId="292" xr:uid="{00000000-0005-0000-0000-000054010000}"/>
    <cellStyle name="Style 53" xfId="293" xr:uid="{00000000-0005-0000-0000-000055010000}"/>
    <cellStyle name="Style 54" xfId="294" xr:uid="{00000000-0005-0000-0000-000056010000}"/>
    <cellStyle name="Style 54 2" xfId="295" xr:uid="{00000000-0005-0000-0000-000057010000}"/>
    <cellStyle name="Style 55" xfId="296" xr:uid="{00000000-0005-0000-0000-000058010000}"/>
    <cellStyle name="Style 56" xfId="297" xr:uid="{00000000-0005-0000-0000-000059010000}"/>
    <cellStyle name="Style 56 2" xfId="298" xr:uid="{00000000-0005-0000-0000-00005A010000}"/>
    <cellStyle name="Style 57" xfId="299" xr:uid="{00000000-0005-0000-0000-00005B010000}"/>
    <cellStyle name="Style 58" xfId="300" xr:uid="{00000000-0005-0000-0000-00005C010000}"/>
    <cellStyle name="Style 59" xfId="301" xr:uid="{00000000-0005-0000-0000-00005D010000}"/>
    <cellStyle name="Style 59 2" xfId="302" xr:uid="{00000000-0005-0000-0000-00005E010000}"/>
    <cellStyle name="Style 60" xfId="303" xr:uid="{00000000-0005-0000-0000-00005F010000}"/>
    <cellStyle name="Style 61" xfId="304" xr:uid="{00000000-0005-0000-0000-000060010000}"/>
    <cellStyle name="Style 61 2" xfId="305" xr:uid="{00000000-0005-0000-0000-000061010000}"/>
    <cellStyle name="Style 62" xfId="306" xr:uid="{00000000-0005-0000-0000-000062010000}"/>
    <cellStyle name="Style 63" xfId="307" xr:uid="{00000000-0005-0000-0000-000063010000}"/>
    <cellStyle name="Style 64" xfId="308" xr:uid="{00000000-0005-0000-0000-000064010000}"/>
    <cellStyle name="Style 65" xfId="309" xr:uid="{00000000-0005-0000-0000-000065010000}"/>
    <cellStyle name="Style 66" xfId="310" xr:uid="{00000000-0005-0000-0000-000066010000}"/>
    <cellStyle name="Style 67" xfId="311" xr:uid="{00000000-0005-0000-0000-000067010000}"/>
    <cellStyle name="Style 68" xfId="312" xr:uid="{00000000-0005-0000-0000-000068010000}"/>
    <cellStyle name="Style 69" xfId="313" xr:uid="{00000000-0005-0000-0000-000069010000}"/>
    <cellStyle name="Style 70" xfId="314" xr:uid="{00000000-0005-0000-0000-00006A010000}"/>
    <cellStyle name="Style 71" xfId="315" xr:uid="{00000000-0005-0000-0000-00006B010000}"/>
    <cellStyle name="Style 72" xfId="316" xr:uid="{00000000-0005-0000-0000-00006C010000}"/>
    <cellStyle name="Style 73" xfId="317" xr:uid="{00000000-0005-0000-0000-00006D010000}"/>
    <cellStyle name="Style 74" xfId="318" xr:uid="{00000000-0005-0000-0000-00006E010000}"/>
    <cellStyle name="Style 75" xfId="319" xr:uid="{00000000-0005-0000-0000-00006F010000}"/>
    <cellStyle name="Style 76" xfId="320" xr:uid="{00000000-0005-0000-0000-000070010000}"/>
    <cellStyle name="Style 76 2" xfId="321" xr:uid="{00000000-0005-0000-0000-000071010000}"/>
    <cellStyle name="Style 77" xfId="322" xr:uid="{00000000-0005-0000-0000-000072010000}"/>
    <cellStyle name="Style 77 2" xfId="323" xr:uid="{00000000-0005-0000-0000-000073010000}"/>
    <cellStyle name="Style 78" xfId="324" xr:uid="{00000000-0005-0000-0000-000074010000}"/>
    <cellStyle name="Style 78 2" xfId="325" xr:uid="{00000000-0005-0000-0000-000075010000}"/>
    <cellStyle name="Style 79" xfId="326" xr:uid="{00000000-0005-0000-0000-000076010000}"/>
    <cellStyle name="Style 79 2" xfId="327" xr:uid="{00000000-0005-0000-0000-000077010000}"/>
    <cellStyle name="Style 80" xfId="328" xr:uid="{00000000-0005-0000-0000-000078010000}"/>
    <cellStyle name="Style 80 2" xfId="329" xr:uid="{00000000-0005-0000-0000-000079010000}"/>
    <cellStyle name="Style 81" xfId="330" xr:uid="{00000000-0005-0000-0000-00007A010000}"/>
    <cellStyle name="Style 81 2" xfId="331" xr:uid="{00000000-0005-0000-0000-00007B010000}"/>
    <cellStyle name="Style 82" xfId="332" xr:uid="{00000000-0005-0000-0000-00007C010000}"/>
    <cellStyle name="Style 82 2" xfId="333" xr:uid="{00000000-0005-0000-0000-00007D010000}"/>
    <cellStyle name="Style 83" xfId="334" xr:uid="{00000000-0005-0000-0000-00007E010000}"/>
    <cellStyle name="Style 83 2" xfId="335" xr:uid="{00000000-0005-0000-0000-00007F010000}"/>
    <cellStyle name="Style 84" xfId="336" xr:uid="{00000000-0005-0000-0000-000080010000}"/>
    <cellStyle name="Style 84 2" xfId="337" xr:uid="{00000000-0005-0000-0000-000081010000}"/>
    <cellStyle name="Style 85" xfId="338" xr:uid="{00000000-0005-0000-0000-000082010000}"/>
    <cellStyle name="Style 85 2" xfId="339" xr:uid="{00000000-0005-0000-0000-000083010000}"/>
    <cellStyle name="Style 86" xfId="340" xr:uid="{00000000-0005-0000-0000-000084010000}"/>
    <cellStyle name="Style 86 2" xfId="341" xr:uid="{00000000-0005-0000-0000-000085010000}"/>
    <cellStyle name="Style 87" xfId="342" xr:uid="{00000000-0005-0000-0000-000086010000}"/>
    <cellStyle name="Style 87 2" xfId="343" xr:uid="{00000000-0005-0000-0000-000087010000}"/>
    <cellStyle name="Style 88" xfId="344" xr:uid="{00000000-0005-0000-0000-000088010000}"/>
    <cellStyle name="Style 88 2" xfId="345" xr:uid="{00000000-0005-0000-0000-000089010000}"/>
    <cellStyle name="Style 89" xfId="346" xr:uid="{00000000-0005-0000-0000-00008A010000}"/>
    <cellStyle name="Style 89 2" xfId="347" xr:uid="{00000000-0005-0000-0000-00008B010000}"/>
    <cellStyle name="Style 90" xfId="348" xr:uid="{00000000-0005-0000-0000-00008C010000}"/>
    <cellStyle name="Style 90 2" xfId="349" xr:uid="{00000000-0005-0000-0000-00008D010000}"/>
    <cellStyle name="Style 91" xfId="350" xr:uid="{00000000-0005-0000-0000-00008E010000}"/>
    <cellStyle name="Style 91 2" xfId="351" xr:uid="{00000000-0005-0000-0000-00008F010000}"/>
    <cellStyle name="Style 92" xfId="352" xr:uid="{00000000-0005-0000-0000-000090010000}"/>
    <cellStyle name="Style 92 2" xfId="353" xr:uid="{00000000-0005-0000-0000-000091010000}"/>
    <cellStyle name="Style 93" xfId="354" xr:uid="{00000000-0005-0000-0000-000092010000}"/>
    <cellStyle name="Style 93 2" xfId="355" xr:uid="{00000000-0005-0000-0000-000093010000}"/>
    <cellStyle name="Style 94" xfId="356" xr:uid="{00000000-0005-0000-0000-000094010000}"/>
    <cellStyle name="Style 94 2" xfId="357" xr:uid="{00000000-0005-0000-0000-000095010000}"/>
    <cellStyle name="Style 95" xfId="358" xr:uid="{00000000-0005-0000-0000-000096010000}"/>
    <cellStyle name="Style 95 2" xfId="359" xr:uid="{00000000-0005-0000-0000-000097010000}"/>
    <cellStyle name="Style 96" xfId="360" xr:uid="{00000000-0005-0000-0000-000098010000}"/>
    <cellStyle name="Style 96 2" xfId="361" xr:uid="{00000000-0005-0000-0000-000099010000}"/>
    <cellStyle name="Style 97" xfId="362" xr:uid="{00000000-0005-0000-0000-00009A010000}"/>
    <cellStyle name="Style 97 2" xfId="363" xr:uid="{00000000-0005-0000-0000-00009B010000}"/>
    <cellStyle name="Style 98" xfId="364" xr:uid="{00000000-0005-0000-0000-00009C010000}"/>
    <cellStyle name="Style 98 2" xfId="365" xr:uid="{00000000-0005-0000-0000-00009D010000}"/>
    <cellStyle name="Style 99" xfId="366" xr:uid="{00000000-0005-0000-0000-00009E010000}"/>
    <cellStyle name="Style 99 2" xfId="367" xr:uid="{00000000-0005-0000-0000-00009F010000}"/>
    <cellStyle name="Title 2" xfId="368" xr:uid="{00000000-0005-0000-0000-0000A0010000}"/>
    <cellStyle name="Total 2" xfId="369" xr:uid="{00000000-0005-0000-0000-0000A1010000}"/>
    <cellStyle name="Warning Text 2" xfId="370" xr:uid="{00000000-0005-0000-0000-0000A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18143</xdr:colOff>
      <xdr:row>32</xdr:row>
      <xdr:rowOff>14223</xdr:rowOff>
    </xdr:from>
    <xdr:to>
      <xdr:col>1</xdr:col>
      <xdr:colOff>9835674</xdr:colOff>
      <xdr:row>37</xdr:row>
      <xdr:rowOff>81642</xdr:rowOff>
    </xdr:to>
    <xdr:pic>
      <xdr:nvPicPr>
        <xdr:cNvPr id="2" name="Picture 1">
          <a:extLst>
            <a:ext uri="{FF2B5EF4-FFF2-40B4-BE49-F238E27FC236}">
              <a16:creationId xmlns:a16="http://schemas.microsoft.com/office/drawing/2014/main" id="{F58C7342-C7AB-491F-BE15-B2CC75D90B63}"/>
            </a:ext>
          </a:extLst>
        </xdr:cNvPr>
        <xdr:cNvPicPr>
          <a:picLocks noChangeAspect="1"/>
        </xdr:cNvPicPr>
      </xdr:nvPicPr>
      <xdr:blipFill>
        <a:blip xmlns:r="http://schemas.openxmlformats.org/officeDocument/2006/relationships" r:embed="rId1"/>
        <a:stretch>
          <a:fillRect/>
        </a:stretch>
      </xdr:blipFill>
      <xdr:spPr>
        <a:xfrm>
          <a:off x="217714" y="12206223"/>
          <a:ext cx="9817531" cy="1337419"/>
        </a:xfrm>
        <a:prstGeom prst="rect">
          <a:avLst/>
        </a:prstGeom>
      </xdr:spPr>
    </xdr:pic>
    <xdr:clientData/>
  </xdr:twoCellAnchor>
  <xdr:twoCellAnchor editAs="oneCell">
    <xdr:from>
      <xdr:col>1</xdr:col>
      <xdr:colOff>9070</xdr:colOff>
      <xdr:row>42</xdr:row>
      <xdr:rowOff>89143</xdr:rowOff>
    </xdr:from>
    <xdr:to>
      <xdr:col>1</xdr:col>
      <xdr:colOff>5361213</xdr:colOff>
      <xdr:row>49</xdr:row>
      <xdr:rowOff>17976</xdr:rowOff>
    </xdr:to>
    <xdr:pic>
      <xdr:nvPicPr>
        <xdr:cNvPr id="4" name="Picture 3">
          <a:extLst>
            <a:ext uri="{FF2B5EF4-FFF2-40B4-BE49-F238E27FC236}">
              <a16:creationId xmlns:a16="http://schemas.microsoft.com/office/drawing/2014/main" id="{D445907E-0FC2-4F31-930E-C035B30DD49C}"/>
            </a:ext>
          </a:extLst>
        </xdr:cNvPr>
        <xdr:cNvPicPr>
          <a:picLocks noChangeAspect="1"/>
        </xdr:cNvPicPr>
      </xdr:nvPicPr>
      <xdr:blipFill>
        <a:blip xmlns:r="http://schemas.openxmlformats.org/officeDocument/2006/relationships" r:embed="rId2"/>
        <a:stretch>
          <a:fillRect/>
        </a:stretch>
      </xdr:blipFill>
      <xdr:spPr>
        <a:xfrm>
          <a:off x="208641" y="15002572"/>
          <a:ext cx="5352143" cy="1706833"/>
        </a:xfrm>
        <a:prstGeom prst="rect">
          <a:avLst/>
        </a:prstGeom>
        <a:ln w="28575">
          <a:solidFill>
            <a:schemeClr val="tx1"/>
          </a:solidFill>
        </a:ln>
      </xdr:spPr>
    </xdr:pic>
    <xdr:clientData/>
  </xdr:twoCellAnchor>
  <xdr:twoCellAnchor editAs="oneCell">
    <xdr:from>
      <xdr:col>1</xdr:col>
      <xdr:colOff>5752353</xdr:colOff>
      <xdr:row>42</xdr:row>
      <xdr:rowOff>89647</xdr:rowOff>
    </xdr:from>
    <xdr:to>
      <xdr:col>1</xdr:col>
      <xdr:colOff>11241101</xdr:colOff>
      <xdr:row>49</xdr:row>
      <xdr:rowOff>39586</xdr:rowOff>
    </xdr:to>
    <xdr:pic>
      <xdr:nvPicPr>
        <xdr:cNvPr id="6" name="Picture 5">
          <a:extLst>
            <a:ext uri="{FF2B5EF4-FFF2-40B4-BE49-F238E27FC236}">
              <a16:creationId xmlns:a16="http://schemas.microsoft.com/office/drawing/2014/main" id="{4FA17B29-EBE6-4E2D-A499-BA79AF222809}"/>
            </a:ext>
          </a:extLst>
        </xdr:cNvPr>
        <xdr:cNvPicPr>
          <a:picLocks noChangeAspect="1"/>
        </xdr:cNvPicPr>
      </xdr:nvPicPr>
      <xdr:blipFill>
        <a:blip xmlns:r="http://schemas.openxmlformats.org/officeDocument/2006/relationships" r:embed="rId3"/>
        <a:stretch>
          <a:fillRect/>
        </a:stretch>
      </xdr:blipFill>
      <xdr:spPr>
        <a:xfrm>
          <a:off x="5946588" y="15008412"/>
          <a:ext cx="5488748" cy="1727939"/>
        </a:xfrm>
        <a:prstGeom prst="rect">
          <a:avLst/>
        </a:prstGeom>
        <a:ln w="28575">
          <a:solidFill>
            <a:schemeClr val="tx1"/>
          </a:solidFill>
        </a:ln>
      </xdr:spPr>
    </xdr:pic>
    <xdr:clientData/>
  </xdr:twoCellAnchor>
  <xdr:twoCellAnchor editAs="oneCell">
    <xdr:from>
      <xdr:col>0</xdr:col>
      <xdr:colOff>181428</xdr:colOff>
      <xdr:row>52</xdr:row>
      <xdr:rowOff>224471</xdr:rowOff>
    </xdr:from>
    <xdr:to>
      <xdr:col>1</xdr:col>
      <xdr:colOff>5361215</xdr:colOff>
      <xdr:row>60</xdr:row>
      <xdr:rowOff>238833</xdr:rowOff>
    </xdr:to>
    <xdr:pic>
      <xdr:nvPicPr>
        <xdr:cNvPr id="8" name="Picture 7">
          <a:extLst>
            <a:ext uri="{FF2B5EF4-FFF2-40B4-BE49-F238E27FC236}">
              <a16:creationId xmlns:a16="http://schemas.microsoft.com/office/drawing/2014/main" id="{55869B18-E633-4405-816B-B0FE742D568E}"/>
            </a:ext>
          </a:extLst>
        </xdr:cNvPr>
        <xdr:cNvPicPr>
          <a:picLocks noChangeAspect="1"/>
        </xdr:cNvPicPr>
      </xdr:nvPicPr>
      <xdr:blipFill>
        <a:blip xmlns:r="http://schemas.openxmlformats.org/officeDocument/2006/relationships" r:embed="rId4"/>
        <a:stretch>
          <a:fillRect/>
        </a:stretch>
      </xdr:blipFill>
      <xdr:spPr>
        <a:xfrm>
          <a:off x="181428" y="17677900"/>
          <a:ext cx="5379358" cy="2046362"/>
        </a:xfrm>
        <a:prstGeom prst="rect">
          <a:avLst/>
        </a:prstGeom>
        <a:ln w="28575">
          <a:solidFill>
            <a:schemeClr val="tx1"/>
          </a:solidFill>
        </a:ln>
      </xdr:spPr>
    </xdr:pic>
    <xdr:clientData/>
  </xdr:twoCellAnchor>
  <xdr:twoCellAnchor editAs="oneCell">
    <xdr:from>
      <xdr:col>1</xdr:col>
      <xdr:colOff>5790754</xdr:colOff>
      <xdr:row>52</xdr:row>
      <xdr:rowOff>194235</xdr:rowOff>
    </xdr:from>
    <xdr:to>
      <xdr:col>1</xdr:col>
      <xdr:colOff>11255508</xdr:colOff>
      <xdr:row>61</xdr:row>
      <xdr:rowOff>24042</xdr:rowOff>
    </xdr:to>
    <xdr:pic>
      <xdr:nvPicPr>
        <xdr:cNvPr id="10" name="Picture 9">
          <a:extLst>
            <a:ext uri="{FF2B5EF4-FFF2-40B4-BE49-F238E27FC236}">
              <a16:creationId xmlns:a16="http://schemas.microsoft.com/office/drawing/2014/main" id="{9565E99D-966E-4B2F-BC20-5365A8BFF1E6}"/>
            </a:ext>
          </a:extLst>
        </xdr:cNvPr>
        <xdr:cNvPicPr>
          <a:picLocks noChangeAspect="1"/>
        </xdr:cNvPicPr>
      </xdr:nvPicPr>
      <xdr:blipFill>
        <a:blip xmlns:r="http://schemas.openxmlformats.org/officeDocument/2006/relationships" r:embed="rId5"/>
        <a:stretch>
          <a:fillRect/>
        </a:stretch>
      </xdr:blipFill>
      <xdr:spPr>
        <a:xfrm>
          <a:off x="5984989" y="17907000"/>
          <a:ext cx="5464754" cy="2115807"/>
        </a:xfrm>
        <a:prstGeom prst="rect">
          <a:avLst/>
        </a:prstGeom>
        <a:ln w="28575">
          <a:solidFill>
            <a:schemeClr val="tx1"/>
          </a:solidFill>
        </a:ln>
      </xdr:spPr>
    </xdr:pic>
    <xdr:clientData/>
  </xdr:twoCellAnchor>
  <xdr:twoCellAnchor editAs="oneCell">
    <xdr:from>
      <xdr:col>0</xdr:col>
      <xdr:colOff>171823</xdr:colOff>
      <xdr:row>64</xdr:row>
      <xdr:rowOff>114467</xdr:rowOff>
    </xdr:from>
    <xdr:to>
      <xdr:col>1</xdr:col>
      <xdr:colOff>5961529</xdr:colOff>
      <xdr:row>68</xdr:row>
      <xdr:rowOff>199163</xdr:rowOff>
    </xdr:to>
    <xdr:pic>
      <xdr:nvPicPr>
        <xdr:cNvPr id="13" name="Picture 12">
          <a:extLst>
            <a:ext uri="{FF2B5EF4-FFF2-40B4-BE49-F238E27FC236}">
              <a16:creationId xmlns:a16="http://schemas.microsoft.com/office/drawing/2014/main" id="{5962DCA4-3B11-44FD-BA24-052C07349C72}"/>
            </a:ext>
          </a:extLst>
        </xdr:cNvPr>
        <xdr:cNvPicPr>
          <a:picLocks noChangeAspect="1"/>
        </xdr:cNvPicPr>
      </xdr:nvPicPr>
      <xdr:blipFill>
        <a:blip xmlns:r="http://schemas.openxmlformats.org/officeDocument/2006/relationships" r:embed="rId6"/>
        <a:stretch>
          <a:fillRect/>
        </a:stretch>
      </xdr:blipFill>
      <xdr:spPr>
        <a:xfrm>
          <a:off x="171823" y="21383232"/>
          <a:ext cx="5991412" cy="1100696"/>
        </a:xfrm>
        <a:prstGeom prst="rect">
          <a:avLst/>
        </a:prstGeom>
        <a:ln w="28575">
          <a:solidFill>
            <a:schemeClr val="tx1"/>
          </a:solidFill>
        </a:ln>
      </xdr:spPr>
    </xdr:pic>
    <xdr:clientData/>
  </xdr:twoCellAnchor>
  <xdr:twoCellAnchor editAs="oneCell">
    <xdr:from>
      <xdr:col>1</xdr:col>
      <xdr:colOff>29881</xdr:colOff>
      <xdr:row>87</xdr:row>
      <xdr:rowOff>164354</xdr:rowOff>
    </xdr:from>
    <xdr:to>
      <xdr:col>1</xdr:col>
      <xdr:colOff>5229881</xdr:colOff>
      <xdr:row>94</xdr:row>
      <xdr:rowOff>119687</xdr:rowOff>
    </xdr:to>
    <xdr:pic>
      <xdr:nvPicPr>
        <xdr:cNvPr id="14" name="Picture 13">
          <a:extLst>
            <a:ext uri="{FF2B5EF4-FFF2-40B4-BE49-F238E27FC236}">
              <a16:creationId xmlns:a16="http://schemas.microsoft.com/office/drawing/2014/main" id="{F3C42EE5-0204-47D2-9FC3-F7F87436C69C}"/>
            </a:ext>
          </a:extLst>
        </xdr:cNvPr>
        <xdr:cNvPicPr>
          <a:picLocks noChangeAspect="1"/>
        </xdr:cNvPicPr>
      </xdr:nvPicPr>
      <xdr:blipFill>
        <a:blip xmlns:r="http://schemas.openxmlformats.org/officeDocument/2006/relationships" r:embed="rId7"/>
        <a:stretch>
          <a:fillRect/>
        </a:stretch>
      </xdr:blipFill>
      <xdr:spPr>
        <a:xfrm>
          <a:off x="231587" y="27275119"/>
          <a:ext cx="5200000" cy="1733333"/>
        </a:xfrm>
        <a:prstGeom prst="rect">
          <a:avLst/>
        </a:prstGeom>
        <a:ln w="28575">
          <a:solidFill>
            <a:schemeClr val="tx1"/>
          </a:solidFill>
        </a:ln>
      </xdr:spPr>
    </xdr:pic>
    <xdr:clientData/>
  </xdr:twoCellAnchor>
  <xdr:twoCellAnchor editAs="oneCell">
    <xdr:from>
      <xdr:col>1</xdr:col>
      <xdr:colOff>29882</xdr:colOff>
      <xdr:row>73</xdr:row>
      <xdr:rowOff>37353</xdr:rowOff>
    </xdr:from>
    <xdr:to>
      <xdr:col>1</xdr:col>
      <xdr:colOff>5210834</xdr:colOff>
      <xdr:row>78</xdr:row>
      <xdr:rowOff>24496</xdr:rowOff>
    </xdr:to>
    <xdr:pic>
      <xdr:nvPicPr>
        <xdr:cNvPr id="15" name="Picture 14">
          <a:extLst>
            <a:ext uri="{FF2B5EF4-FFF2-40B4-BE49-F238E27FC236}">
              <a16:creationId xmlns:a16="http://schemas.microsoft.com/office/drawing/2014/main" id="{B299EC3F-3ACE-4044-A294-46C8E5A59785}"/>
            </a:ext>
          </a:extLst>
        </xdr:cNvPr>
        <xdr:cNvPicPr>
          <a:picLocks noChangeAspect="1"/>
        </xdr:cNvPicPr>
      </xdr:nvPicPr>
      <xdr:blipFill>
        <a:blip xmlns:r="http://schemas.openxmlformats.org/officeDocument/2006/relationships" r:embed="rId8"/>
        <a:stretch>
          <a:fillRect/>
        </a:stretch>
      </xdr:blipFill>
      <xdr:spPr>
        <a:xfrm>
          <a:off x="231588" y="23592118"/>
          <a:ext cx="5180952" cy="1257143"/>
        </a:xfrm>
        <a:prstGeom prst="rect">
          <a:avLst/>
        </a:prstGeom>
        <a:ln w="28575">
          <a:solidFill>
            <a:schemeClr val="tx1"/>
          </a:solidFill>
        </a:ln>
      </xdr:spPr>
    </xdr:pic>
    <xdr:clientData/>
  </xdr:twoCellAnchor>
  <xdr:twoCellAnchor editAs="oneCell">
    <xdr:from>
      <xdr:col>1</xdr:col>
      <xdr:colOff>14941</xdr:colOff>
      <xdr:row>80</xdr:row>
      <xdr:rowOff>14941</xdr:rowOff>
    </xdr:from>
    <xdr:to>
      <xdr:col>1</xdr:col>
      <xdr:colOff>5262560</xdr:colOff>
      <xdr:row>85</xdr:row>
      <xdr:rowOff>30655</xdr:rowOff>
    </xdr:to>
    <xdr:pic>
      <xdr:nvPicPr>
        <xdr:cNvPr id="16" name="Picture 15">
          <a:extLst>
            <a:ext uri="{FF2B5EF4-FFF2-40B4-BE49-F238E27FC236}">
              <a16:creationId xmlns:a16="http://schemas.microsoft.com/office/drawing/2014/main" id="{3731A59D-2BA2-4423-B868-04477D01C7F9}"/>
            </a:ext>
          </a:extLst>
        </xdr:cNvPr>
        <xdr:cNvPicPr>
          <a:picLocks noChangeAspect="1"/>
        </xdr:cNvPicPr>
      </xdr:nvPicPr>
      <xdr:blipFill>
        <a:blip xmlns:r="http://schemas.openxmlformats.org/officeDocument/2006/relationships" r:embed="rId9"/>
        <a:stretch>
          <a:fillRect/>
        </a:stretch>
      </xdr:blipFill>
      <xdr:spPr>
        <a:xfrm>
          <a:off x="216647" y="25347706"/>
          <a:ext cx="5247619" cy="1285714"/>
        </a:xfrm>
        <a:prstGeom prst="rect">
          <a:avLst/>
        </a:prstGeom>
        <a:ln w="285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156881</xdr:colOff>
      <xdr:row>24</xdr:row>
      <xdr:rowOff>123301</xdr:rowOff>
    </xdr:to>
    <xdr:pic>
      <xdr:nvPicPr>
        <xdr:cNvPr id="2" name="Picture 1">
          <a:extLst>
            <a:ext uri="{FF2B5EF4-FFF2-40B4-BE49-F238E27FC236}">
              <a16:creationId xmlns:a16="http://schemas.microsoft.com/office/drawing/2014/main" id="{4373A2CD-54F3-443A-9BF5-D071FBB41912}"/>
            </a:ext>
          </a:extLst>
        </xdr:cNvPr>
        <xdr:cNvPicPr>
          <a:picLocks noChangeAspect="1"/>
        </xdr:cNvPicPr>
      </xdr:nvPicPr>
      <xdr:blipFill>
        <a:blip xmlns:r="http://schemas.openxmlformats.org/officeDocument/2006/relationships" r:embed="rId1"/>
        <a:stretch>
          <a:fillRect/>
        </a:stretch>
      </xdr:blipFill>
      <xdr:spPr>
        <a:xfrm>
          <a:off x="0" y="0"/>
          <a:ext cx="8120528" cy="4605654"/>
        </a:xfrm>
        <a:prstGeom prst="rect">
          <a:avLst/>
        </a:prstGeom>
      </xdr:spPr>
    </xdr:pic>
    <xdr:clientData/>
  </xdr:twoCellAnchor>
  <xdr:twoCellAnchor editAs="oneCell">
    <xdr:from>
      <xdr:col>0</xdr:col>
      <xdr:colOff>0</xdr:colOff>
      <xdr:row>26</xdr:row>
      <xdr:rowOff>89002</xdr:rowOff>
    </xdr:from>
    <xdr:to>
      <xdr:col>13</xdr:col>
      <xdr:colOff>179294</xdr:colOff>
      <xdr:row>51</xdr:row>
      <xdr:rowOff>38250</xdr:rowOff>
    </xdr:to>
    <xdr:pic>
      <xdr:nvPicPr>
        <xdr:cNvPr id="3" name="Picture 2">
          <a:extLst>
            <a:ext uri="{FF2B5EF4-FFF2-40B4-BE49-F238E27FC236}">
              <a16:creationId xmlns:a16="http://schemas.microsoft.com/office/drawing/2014/main" id="{70B42576-2DDA-4EB6-AE47-5A25E08C68A9}"/>
            </a:ext>
          </a:extLst>
        </xdr:cNvPr>
        <xdr:cNvPicPr>
          <a:picLocks noChangeAspect="1"/>
        </xdr:cNvPicPr>
      </xdr:nvPicPr>
      <xdr:blipFill>
        <a:blip xmlns:r="http://schemas.openxmlformats.org/officeDocument/2006/relationships" r:embed="rId2"/>
        <a:stretch>
          <a:fillRect/>
        </a:stretch>
      </xdr:blipFill>
      <xdr:spPr>
        <a:xfrm>
          <a:off x="0" y="4944884"/>
          <a:ext cx="8142941" cy="4618366"/>
        </a:xfrm>
        <a:prstGeom prst="rect">
          <a:avLst/>
        </a:prstGeom>
      </xdr:spPr>
    </xdr:pic>
    <xdr:clientData/>
  </xdr:twoCellAnchor>
  <xdr:twoCellAnchor editAs="oneCell">
    <xdr:from>
      <xdr:col>0</xdr:col>
      <xdr:colOff>0</xdr:colOff>
      <xdr:row>52</xdr:row>
      <xdr:rowOff>179254</xdr:rowOff>
    </xdr:from>
    <xdr:to>
      <xdr:col>13</xdr:col>
      <xdr:colOff>179293</xdr:colOff>
      <xdr:row>77</xdr:row>
      <xdr:rowOff>90542</xdr:rowOff>
    </xdr:to>
    <xdr:pic>
      <xdr:nvPicPr>
        <xdr:cNvPr id="5" name="Picture 4">
          <a:extLst>
            <a:ext uri="{FF2B5EF4-FFF2-40B4-BE49-F238E27FC236}">
              <a16:creationId xmlns:a16="http://schemas.microsoft.com/office/drawing/2014/main" id="{90D27E21-C73C-406A-BE87-F6EEA316D1CA}"/>
            </a:ext>
          </a:extLst>
        </xdr:cNvPr>
        <xdr:cNvPicPr>
          <a:picLocks noChangeAspect="1"/>
        </xdr:cNvPicPr>
      </xdr:nvPicPr>
      <xdr:blipFill>
        <a:blip xmlns:r="http://schemas.openxmlformats.org/officeDocument/2006/relationships" r:embed="rId3"/>
        <a:stretch>
          <a:fillRect/>
        </a:stretch>
      </xdr:blipFill>
      <xdr:spPr>
        <a:xfrm>
          <a:off x="0" y="9891019"/>
          <a:ext cx="8142940" cy="4580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607314</xdr:colOff>
      <xdr:row>55</xdr:row>
      <xdr:rowOff>157464</xdr:rowOff>
    </xdr:to>
    <xdr:pic>
      <xdr:nvPicPr>
        <xdr:cNvPr id="2" name="Picture 1">
          <a:extLst>
            <a:ext uri="{FF2B5EF4-FFF2-40B4-BE49-F238E27FC236}">
              <a16:creationId xmlns:a16="http://schemas.microsoft.com/office/drawing/2014/main" id="{B6B9AE23-F4C1-49A8-B022-4E1216208370}"/>
            </a:ext>
          </a:extLst>
        </xdr:cNvPr>
        <xdr:cNvPicPr>
          <a:picLocks noChangeAspect="1"/>
        </xdr:cNvPicPr>
      </xdr:nvPicPr>
      <xdr:blipFill>
        <a:blip xmlns:r="http://schemas.openxmlformats.org/officeDocument/2006/relationships" r:embed="rId1"/>
        <a:stretch>
          <a:fillRect/>
        </a:stretch>
      </xdr:blipFill>
      <xdr:spPr>
        <a:xfrm>
          <a:off x="0" y="0"/>
          <a:ext cx="18285714" cy="10285714"/>
        </a:xfrm>
        <a:prstGeom prst="rect">
          <a:avLst/>
        </a:prstGeom>
      </xdr:spPr>
    </xdr:pic>
    <xdr:clientData/>
  </xdr:twoCellAnchor>
  <xdr:twoCellAnchor editAs="oneCell">
    <xdr:from>
      <xdr:col>0</xdr:col>
      <xdr:colOff>0</xdr:colOff>
      <xdr:row>55</xdr:row>
      <xdr:rowOff>154215</xdr:rowOff>
    </xdr:from>
    <xdr:to>
      <xdr:col>29</xdr:col>
      <xdr:colOff>607314</xdr:colOff>
      <xdr:row>111</xdr:row>
      <xdr:rowOff>130250</xdr:rowOff>
    </xdr:to>
    <xdr:pic>
      <xdr:nvPicPr>
        <xdr:cNvPr id="3" name="Picture 2">
          <a:extLst>
            <a:ext uri="{FF2B5EF4-FFF2-40B4-BE49-F238E27FC236}">
              <a16:creationId xmlns:a16="http://schemas.microsoft.com/office/drawing/2014/main" id="{261AA8D2-E648-4AEC-89B8-5505A5DC5154}"/>
            </a:ext>
          </a:extLst>
        </xdr:cNvPr>
        <xdr:cNvPicPr>
          <a:picLocks noChangeAspect="1"/>
        </xdr:cNvPicPr>
      </xdr:nvPicPr>
      <xdr:blipFill>
        <a:blip xmlns:r="http://schemas.openxmlformats.org/officeDocument/2006/relationships" r:embed="rId2"/>
        <a:stretch>
          <a:fillRect/>
        </a:stretch>
      </xdr:blipFill>
      <xdr:spPr>
        <a:xfrm>
          <a:off x="0" y="10282465"/>
          <a:ext cx="18285714" cy="10288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luesky2.westconcomstor.com/" TargetMode="External"/><Relationship Id="rId2" Type="http://schemas.openxmlformats.org/officeDocument/2006/relationships/hyperlink" Target="https://partners.poly.com/English/" TargetMode="External"/><Relationship Id="rId1" Type="http://schemas.openxmlformats.org/officeDocument/2006/relationships/hyperlink" Target="https://ribboncommunications.com/partne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docs.microsoft.com/office365/servicedescriptions/downloads/microsoft-365-compliance-licensing-comparison.xls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A5127-5D56-4AEA-A364-C2EA2D4388ED}">
  <dimension ref="B2:B87"/>
  <sheetViews>
    <sheetView tabSelected="1" zoomScale="70" zoomScaleNormal="70" workbookViewId="0">
      <selection activeCell="B26" sqref="B26"/>
    </sheetView>
  </sheetViews>
  <sheetFormatPr defaultColWidth="8.7109375" defaultRowHeight="19.5" x14ac:dyDescent="0.25"/>
  <cols>
    <col min="1" max="1" width="2.85546875" style="202" customWidth="1"/>
    <col min="2" max="2" width="237.85546875" style="202" customWidth="1"/>
    <col min="3" max="16384" width="8.7109375" style="202"/>
  </cols>
  <sheetData>
    <row r="2" spans="2:2" ht="34.5" x14ac:dyDescent="0.45">
      <c r="B2" s="232" t="s">
        <v>481</v>
      </c>
    </row>
    <row r="4" spans="2:2" x14ac:dyDescent="0.25">
      <c r="B4" s="202" t="s">
        <v>0</v>
      </c>
    </row>
    <row r="6" spans="2:2" ht="39" x14ac:dyDescent="0.25">
      <c r="B6" s="203" t="s">
        <v>1</v>
      </c>
    </row>
    <row r="8" spans="2:2" x14ac:dyDescent="0.25">
      <c r="B8" s="205" t="s">
        <v>2</v>
      </c>
    </row>
    <row r="9" spans="2:2" x14ac:dyDescent="0.25">
      <c r="B9" s="203"/>
    </row>
    <row r="10" spans="2:2" x14ac:dyDescent="0.25">
      <c r="B10" s="206" t="s">
        <v>3</v>
      </c>
    </row>
    <row r="11" spans="2:2" x14ac:dyDescent="0.25">
      <c r="B11" s="204" t="s">
        <v>4</v>
      </c>
    </row>
    <row r="12" spans="2:2" x14ac:dyDescent="0.25">
      <c r="B12" s="207" t="s">
        <v>5</v>
      </c>
    </row>
    <row r="13" spans="2:2" x14ac:dyDescent="0.25">
      <c r="B13" s="204" t="s">
        <v>6</v>
      </c>
    </row>
    <row r="14" spans="2:2" x14ac:dyDescent="0.25">
      <c r="B14" s="207" t="s">
        <v>7</v>
      </c>
    </row>
    <row r="15" spans="2:2" x14ac:dyDescent="0.25">
      <c r="B15" s="204" t="s">
        <v>8</v>
      </c>
    </row>
    <row r="17" spans="2:2" x14ac:dyDescent="0.25">
      <c r="B17" s="207" t="s">
        <v>9</v>
      </c>
    </row>
    <row r="18" spans="2:2" ht="58.5" x14ac:dyDescent="0.25">
      <c r="B18" s="203" t="s">
        <v>10</v>
      </c>
    </row>
    <row r="20" spans="2:2" x14ac:dyDescent="0.25">
      <c r="B20" s="207" t="s">
        <v>11</v>
      </c>
    </row>
    <row r="21" spans="2:2" ht="58.5" x14ac:dyDescent="0.25">
      <c r="B21" s="203" t="s">
        <v>12</v>
      </c>
    </row>
    <row r="23" spans="2:2" x14ac:dyDescent="0.25">
      <c r="B23" s="207" t="s">
        <v>13</v>
      </c>
    </row>
    <row r="24" spans="2:2" ht="78" x14ac:dyDescent="0.25">
      <c r="B24" s="203" t="s">
        <v>480</v>
      </c>
    </row>
    <row r="26" spans="2:2" x14ac:dyDescent="0.25">
      <c r="B26" s="207" t="s">
        <v>14</v>
      </c>
    </row>
    <row r="27" spans="2:2" ht="117" x14ac:dyDescent="0.25">
      <c r="B27" s="203" t="s">
        <v>15</v>
      </c>
    </row>
    <row r="29" spans="2:2" x14ac:dyDescent="0.25">
      <c r="B29" s="207" t="s">
        <v>16</v>
      </c>
    </row>
    <row r="30" spans="2:2" ht="97.5" x14ac:dyDescent="0.25">
      <c r="B30" s="203" t="s">
        <v>17</v>
      </c>
    </row>
    <row r="32" spans="2:2" x14ac:dyDescent="0.25">
      <c r="B32" s="207" t="s">
        <v>479</v>
      </c>
    </row>
    <row r="40" spans="2:2" x14ac:dyDescent="0.25">
      <c r="B40" s="207" t="s">
        <v>18</v>
      </c>
    </row>
    <row r="42" spans="2:2" x14ac:dyDescent="0.25">
      <c r="B42" s="207" t="s">
        <v>19</v>
      </c>
    </row>
    <row r="52" spans="2:2" ht="39" x14ac:dyDescent="0.25">
      <c r="B52" s="206" t="s">
        <v>20</v>
      </c>
    </row>
    <row r="64" spans="2:2" ht="58.5" x14ac:dyDescent="0.25">
      <c r="B64" s="206" t="s">
        <v>21</v>
      </c>
    </row>
    <row r="71" spans="2:2" x14ac:dyDescent="0.25">
      <c r="B71" s="206" t="s">
        <v>22</v>
      </c>
    </row>
    <row r="73" spans="2:2" x14ac:dyDescent="0.25">
      <c r="B73" s="206" t="s">
        <v>23</v>
      </c>
    </row>
    <row r="80" spans="2:2" x14ac:dyDescent="0.25">
      <c r="B80" s="206" t="s">
        <v>24</v>
      </c>
    </row>
    <row r="87" spans="2:2" x14ac:dyDescent="0.25">
      <c r="B87" s="206" t="s">
        <v>25</v>
      </c>
    </row>
  </sheetData>
  <hyperlinks>
    <hyperlink ref="B13" r:id="rId1" xr:uid="{D3ED7467-B2FE-40FA-89FA-1AB7341208B2}"/>
    <hyperlink ref="B15" r:id="rId2" xr:uid="{8763272C-394D-4369-8CCA-0EA72A92EA08}"/>
    <hyperlink ref="B11" r:id="rId3" location="/login" xr:uid="{1446E1BE-F654-47F5-9364-017ACFF4D624}"/>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051D5-4080-4741-9176-D224503DF9C3}">
  <dimension ref="A1:K108"/>
  <sheetViews>
    <sheetView zoomScale="70" zoomScaleNormal="70" workbookViewId="0">
      <selection activeCell="K3" sqref="K3"/>
    </sheetView>
  </sheetViews>
  <sheetFormatPr defaultColWidth="8.7109375" defaultRowHeight="15" x14ac:dyDescent="0.25"/>
  <cols>
    <col min="1" max="1" width="2.42578125" customWidth="1"/>
    <col min="2" max="2" width="26.140625" style="85" bestFit="1" customWidth="1"/>
    <col min="3" max="3" width="58" style="3" bestFit="1" customWidth="1"/>
    <col min="4" max="4" width="22.5703125" style="3" bestFit="1" customWidth="1"/>
    <col min="5" max="5" width="15.7109375" style="3" bestFit="1" customWidth="1"/>
    <col min="6" max="6" width="25.85546875" style="3" bestFit="1" customWidth="1"/>
    <col min="7" max="7" width="14.140625" style="172" bestFit="1" customWidth="1"/>
    <col min="8" max="8" width="13.85546875" style="172" bestFit="1" customWidth="1"/>
    <col min="9" max="9" width="14" style="248" bestFit="1" customWidth="1"/>
    <col min="10" max="10" width="13.5703125" style="248" bestFit="1" customWidth="1"/>
    <col min="11" max="11" width="29.140625" style="15" bestFit="1" customWidth="1"/>
    <col min="12" max="16384" width="8.7109375" style="15"/>
  </cols>
  <sheetData>
    <row r="1" spans="1:11" customFormat="1" ht="15.75" thickBot="1" x14ac:dyDescent="0.3">
      <c r="B1" s="1"/>
      <c r="C1" s="2"/>
      <c r="D1" s="2"/>
      <c r="E1" s="2"/>
      <c r="F1" s="2"/>
      <c r="G1" s="170"/>
      <c r="H1" s="170"/>
      <c r="I1" s="246"/>
      <c r="J1" s="246"/>
    </row>
    <row r="2" spans="1:11" customFormat="1" ht="19.5" thickBot="1" x14ac:dyDescent="0.35">
      <c r="A2" s="4"/>
      <c r="B2" s="362" t="s">
        <v>26</v>
      </c>
      <c r="C2" s="363"/>
      <c r="D2" s="363"/>
      <c r="E2" s="363"/>
      <c r="F2" s="363"/>
      <c r="G2" s="363"/>
      <c r="H2" s="363"/>
      <c r="I2" s="363"/>
      <c r="J2" s="364"/>
    </row>
    <row r="3" spans="1:11" s="4" customFormat="1" ht="19.5" thickBot="1" x14ac:dyDescent="0.35">
      <c r="B3" s="354" t="s">
        <v>486</v>
      </c>
      <c r="C3" s="355"/>
      <c r="D3" s="355"/>
      <c r="E3" s="355"/>
      <c r="F3" s="355"/>
      <c r="G3" s="355"/>
      <c r="H3" s="356"/>
      <c r="I3" s="357">
        <v>15.01</v>
      </c>
      <c r="J3" s="358"/>
      <c r="K3" s="313"/>
    </row>
    <row r="4" spans="1:11" ht="15.75" thickBot="1" x14ac:dyDescent="0.3">
      <c r="A4" s="15"/>
      <c r="B4" s="311"/>
      <c r="C4" s="311"/>
      <c r="D4" s="311"/>
      <c r="E4" s="311"/>
      <c r="F4" s="311"/>
      <c r="G4" s="311"/>
      <c r="H4" s="311"/>
      <c r="I4" s="312"/>
      <c r="J4" s="312"/>
    </row>
    <row r="5" spans="1:11" customFormat="1" ht="18.95" customHeight="1" thickBot="1" x14ac:dyDescent="0.3">
      <c r="B5" s="377" t="s">
        <v>30</v>
      </c>
      <c r="C5" s="359" t="s">
        <v>31</v>
      </c>
      <c r="D5" s="360"/>
      <c r="E5" s="360"/>
      <c r="F5" s="360"/>
      <c r="G5" s="360"/>
      <c r="H5" s="360"/>
      <c r="I5" s="360"/>
      <c r="J5" s="361"/>
    </row>
    <row r="6" spans="1:11" customFormat="1" ht="15.75" thickBot="1" x14ac:dyDescent="0.3">
      <c r="B6" s="378"/>
      <c r="C6" s="380" t="s">
        <v>29</v>
      </c>
      <c r="D6" s="381"/>
      <c r="E6" s="238" t="s">
        <v>35</v>
      </c>
      <c r="F6" s="237" t="s">
        <v>36</v>
      </c>
      <c r="G6" s="274" t="s">
        <v>482</v>
      </c>
      <c r="H6" s="275" t="s">
        <v>483</v>
      </c>
      <c r="I6" s="276" t="s">
        <v>484</v>
      </c>
      <c r="J6" s="277" t="s">
        <v>485</v>
      </c>
    </row>
    <row r="7" spans="1:11" customFormat="1" ht="15.75" thickBot="1" x14ac:dyDescent="0.3">
      <c r="B7" s="378"/>
      <c r="C7" s="375" t="s">
        <v>34</v>
      </c>
      <c r="D7" s="376"/>
      <c r="E7" s="115"/>
      <c r="F7" s="250"/>
      <c r="G7" s="270"/>
      <c r="H7" s="271"/>
      <c r="I7" s="272"/>
      <c r="J7" s="273"/>
    </row>
    <row r="8" spans="1:11" customFormat="1" x14ac:dyDescent="0.25">
      <c r="B8" s="378"/>
      <c r="C8" s="25" t="s">
        <v>41</v>
      </c>
      <c r="D8" s="26" t="str">
        <f>VLOOKUP(C8,LIST!Z:AA,2,FALSE)</f>
        <v>AAA-10624</v>
      </c>
      <c r="E8" s="116" t="str">
        <f>VLOOKUP(D8,LIST!AA:AC,3,FALSE)</f>
        <v>LICENSE</v>
      </c>
      <c r="F8" s="251">
        <v>1</v>
      </c>
      <c r="G8" s="266">
        <f>VLOOKUP(D8,LIST!AA:AB,2,FALSE)</f>
        <v>4.4400000000000004</v>
      </c>
      <c r="H8" s="267">
        <f>F8*G8</f>
        <v>4.4400000000000004</v>
      </c>
      <c r="I8" s="268">
        <f>G8*$I$3</f>
        <v>66.644400000000005</v>
      </c>
      <c r="J8" s="269">
        <f>H8*$I$3</f>
        <v>66.644400000000005</v>
      </c>
    </row>
    <row r="9" spans="1:11" customFormat="1" ht="15.75" thickBot="1" x14ac:dyDescent="0.3">
      <c r="B9" s="378"/>
      <c r="C9" s="371"/>
      <c r="D9" s="372"/>
      <c r="E9" s="117"/>
      <c r="F9" s="252"/>
      <c r="G9" s="278"/>
      <c r="H9" s="279"/>
      <c r="I9" s="280"/>
      <c r="J9" s="281"/>
    </row>
    <row r="10" spans="1:11" customFormat="1" ht="15.75" thickBot="1" x14ac:dyDescent="0.3">
      <c r="B10" s="378"/>
      <c r="C10" s="375" t="s">
        <v>47</v>
      </c>
      <c r="D10" s="376"/>
      <c r="E10" s="115"/>
      <c r="F10" s="250"/>
      <c r="G10" s="270"/>
      <c r="H10" s="271"/>
      <c r="I10" s="272"/>
      <c r="J10" s="273"/>
    </row>
    <row r="11" spans="1:11" customFormat="1" x14ac:dyDescent="0.25">
      <c r="B11" s="378"/>
      <c r="C11" s="25" t="s">
        <v>49</v>
      </c>
      <c r="D11" s="26" t="str">
        <f>VLOOKUP(C11,LIST!AE:AF,2,FALSE)</f>
        <v>PZY-00016</v>
      </c>
      <c r="E11" s="116" t="str">
        <f>VLOOKUP(D11,LIST!AF:AH,3,FALSE)</f>
        <v>LICENSE</v>
      </c>
      <c r="F11" s="251">
        <v>1</v>
      </c>
      <c r="G11" s="266">
        <f>VLOOKUP(D11,LIST!AF:AG,2,FALSE)</f>
        <v>7.13</v>
      </c>
      <c r="H11" s="267">
        <f>F11*G11</f>
        <v>7.13</v>
      </c>
      <c r="I11" s="268">
        <f>G11*$I$3</f>
        <v>107.0213</v>
      </c>
      <c r="J11" s="269">
        <f>H11*$I$3</f>
        <v>107.0213</v>
      </c>
    </row>
    <row r="12" spans="1:11" customFormat="1" ht="15.75" thickBot="1" x14ac:dyDescent="0.3">
      <c r="B12" s="378"/>
      <c r="C12" s="371"/>
      <c r="D12" s="372"/>
      <c r="E12" s="117"/>
      <c r="F12" s="252"/>
      <c r="G12" s="278"/>
      <c r="H12" s="279"/>
      <c r="I12" s="280"/>
      <c r="J12" s="281"/>
    </row>
    <row r="13" spans="1:11" customFormat="1" ht="15.75" thickBot="1" x14ac:dyDescent="0.3">
      <c r="B13" s="378"/>
      <c r="C13" s="369" t="s">
        <v>54</v>
      </c>
      <c r="D13" s="370"/>
      <c r="E13" s="118"/>
      <c r="F13" s="241"/>
      <c r="G13" s="282"/>
      <c r="H13" s="283"/>
      <c r="I13" s="284"/>
      <c r="J13" s="285"/>
    </row>
    <row r="14" spans="1:11" customFormat="1" x14ac:dyDescent="0.25">
      <c r="B14" s="378"/>
      <c r="C14" s="25" t="s">
        <v>57</v>
      </c>
      <c r="D14" s="26" t="str">
        <f>VLOOKUP(C14,LIST!AT:AU,2,FALSE)</f>
        <v>RC-DRAAS-TRUNK-SUB-UP</v>
      </c>
      <c r="E14" s="116" t="str">
        <f>VLOOKUP(D14,LIST!AU:AW,3,FALSE)</f>
        <v>LICENSE</v>
      </c>
      <c r="F14" s="251">
        <v>1</v>
      </c>
      <c r="G14" s="266">
        <f>VLOOKUP(D14,LIST!AU:AV,2,FALSE)</f>
        <v>1.96</v>
      </c>
      <c r="H14" s="267">
        <f>F14*G14</f>
        <v>1.96</v>
      </c>
      <c r="I14" s="268">
        <f>G14*$I$3</f>
        <v>29.419599999999999</v>
      </c>
      <c r="J14" s="269">
        <f>H14*$I$3</f>
        <v>29.419599999999999</v>
      </c>
    </row>
    <row r="15" spans="1:11" s="43" customFormat="1" ht="15.75" thickBot="1" x14ac:dyDescent="0.3">
      <c r="B15" s="378"/>
      <c r="C15" s="371"/>
      <c r="D15" s="372"/>
      <c r="E15" s="117"/>
      <c r="F15" s="252"/>
      <c r="G15" s="278"/>
      <c r="H15" s="279"/>
      <c r="I15" s="280"/>
      <c r="J15" s="281"/>
    </row>
    <row r="16" spans="1:11" s="5" customFormat="1" ht="15.75" thickBot="1" x14ac:dyDescent="0.3">
      <c r="B16" s="378"/>
      <c r="C16" s="373" t="s">
        <v>62</v>
      </c>
      <c r="D16" s="374"/>
      <c r="E16" s="119"/>
      <c r="F16" s="243"/>
      <c r="G16" s="299"/>
      <c r="H16" s="300"/>
      <c r="I16" s="301"/>
      <c r="J16" s="302"/>
    </row>
    <row r="17" spans="2:10" s="5" customFormat="1" ht="15.75" thickBot="1" x14ac:dyDescent="0.3">
      <c r="B17" s="378"/>
      <c r="C17" s="367" t="s">
        <v>63</v>
      </c>
      <c r="D17" s="368"/>
      <c r="E17" s="120"/>
      <c r="F17" s="253"/>
      <c r="G17" s="295"/>
      <c r="H17" s="296"/>
      <c r="I17" s="297"/>
      <c r="J17" s="298"/>
    </row>
    <row r="18" spans="2:10" s="43" customFormat="1" x14ac:dyDescent="0.25">
      <c r="B18" s="378"/>
      <c r="C18" s="52" t="s">
        <v>66</v>
      </c>
      <c r="D18" s="53" t="str">
        <f>VLOOKUP(C18,LIST!F:G,2,FALSE)</f>
        <v>209745-201</v>
      </c>
      <c r="E18" s="116" t="str">
        <f>VLOOKUP(D18,LIST!G:I,3,FALSE)</f>
        <v>STOCKED</v>
      </c>
      <c r="F18" s="254">
        <v>1</v>
      </c>
      <c r="G18" s="286">
        <f>VLOOKUP(D18,LIST!G:H,2,FALSE)</f>
        <v>41.44</v>
      </c>
      <c r="H18" s="267">
        <f>F18*G18</f>
        <v>41.44</v>
      </c>
      <c r="I18" s="268">
        <f>G18*$I$3</f>
        <v>622.01439999999991</v>
      </c>
      <c r="J18" s="269">
        <f>H18*$I$3</f>
        <v>622.01439999999991</v>
      </c>
    </row>
    <row r="19" spans="2:10" s="5" customFormat="1" ht="15.75" thickBot="1" x14ac:dyDescent="0.3">
      <c r="B19" s="378"/>
      <c r="C19" s="365"/>
      <c r="D19" s="366"/>
      <c r="E19" s="122"/>
      <c r="F19" s="255"/>
      <c r="G19" s="260"/>
      <c r="H19" s="261"/>
      <c r="I19" s="262"/>
      <c r="J19" s="263"/>
    </row>
    <row r="20" spans="2:10" s="5" customFormat="1" ht="15.75" thickBot="1" x14ac:dyDescent="0.3">
      <c r="B20" s="378"/>
      <c r="C20" s="367" t="s">
        <v>73</v>
      </c>
      <c r="D20" s="368"/>
      <c r="E20" s="120"/>
      <c r="F20" s="253"/>
      <c r="G20" s="303"/>
      <c r="H20" s="304"/>
      <c r="I20" s="305"/>
      <c r="J20" s="306"/>
    </row>
    <row r="21" spans="2:10" s="5" customFormat="1" x14ac:dyDescent="0.25">
      <c r="B21" s="378"/>
      <c r="C21" s="141" t="s">
        <v>42</v>
      </c>
      <c r="D21" s="142" t="str">
        <f>VLOOKUP(C21,LIST!A:B,2,FALSE)</f>
        <v>NOT REQUIRED</v>
      </c>
      <c r="E21" s="116" t="str">
        <f>VLOOKUP(D21,LIST!B:D,3,FALSE)</f>
        <v>NOT REQUIRED</v>
      </c>
      <c r="F21" s="256">
        <v>1</v>
      </c>
      <c r="G21" s="286">
        <f>VLOOKUP(D21,LIST!B:C,2,FALSE)</f>
        <v>0</v>
      </c>
      <c r="H21" s="267">
        <f>F21*G21</f>
        <v>0</v>
      </c>
      <c r="I21" s="268">
        <f>G21*$I$3</f>
        <v>0</v>
      </c>
      <c r="J21" s="269">
        <f>H21*$I$3</f>
        <v>0</v>
      </c>
    </row>
    <row r="22" spans="2:10" s="5" customFormat="1" ht="15.75" thickBot="1" x14ac:dyDescent="0.3">
      <c r="B22" s="379"/>
      <c r="C22" s="365"/>
      <c r="D22" s="366"/>
      <c r="E22" s="122"/>
      <c r="F22" s="259"/>
      <c r="G22" s="260"/>
      <c r="H22" s="261"/>
      <c r="I22" s="262"/>
      <c r="J22" s="263"/>
    </row>
    <row r="23" spans="2:10" s="5" customFormat="1" x14ac:dyDescent="0.25">
      <c r="B23" s="124"/>
      <c r="C23" s="3"/>
      <c r="F23" s="249" t="s">
        <v>82</v>
      </c>
      <c r="G23" s="264">
        <f>SUM(G8,G11,G14)</f>
        <v>13.530000000000001</v>
      </c>
      <c r="H23" s="265">
        <f>SUM(H8,H11,H14)</f>
        <v>13.530000000000001</v>
      </c>
      <c r="I23" s="307">
        <f>G23*$I$3</f>
        <v>203.08530000000002</v>
      </c>
      <c r="J23" s="308">
        <f>H23*$I$3</f>
        <v>203.08530000000002</v>
      </c>
    </row>
    <row r="24" spans="2:10" s="5" customFormat="1" ht="19.5" thickBot="1" x14ac:dyDescent="0.3">
      <c r="B24" s="60"/>
      <c r="C24" s="2"/>
      <c r="F24" s="135" t="s">
        <v>85</v>
      </c>
      <c r="G24" s="257">
        <f>SUM(G18,G21)</f>
        <v>41.44</v>
      </c>
      <c r="H24" s="258">
        <f>SUM(H18,H21)</f>
        <v>41.44</v>
      </c>
      <c r="I24" s="309">
        <f>G24*$I$3</f>
        <v>622.01439999999991</v>
      </c>
      <c r="J24" s="310">
        <f>H24*$I$3</f>
        <v>622.01439999999991</v>
      </c>
    </row>
    <row r="25" spans="2:10" s="5" customFormat="1" ht="18.95" customHeight="1" thickBot="1" x14ac:dyDescent="0.3">
      <c r="B25" s="61"/>
      <c r="C25" s="382"/>
      <c r="D25" s="382"/>
      <c r="E25" s="245"/>
      <c r="F25" s="245"/>
      <c r="G25" s="171"/>
      <c r="H25" s="171"/>
      <c r="I25" s="247"/>
      <c r="J25" s="247"/>
    </row>
    <row r="26" spans="2:10" s="5" customFormat="1" ht="18.95" customHeight="1" thickBot="1" x14ac:dyDescent="0.3">
      <c r="B26" s="377" t="s">
        <v>89</v>
      </c>
      <c r="C26" s="359" t="s">
        <v>90</v>
      </c>
      <c r="D26" s="360"/>
      <c r="E26" s="360"/>
      <c r="F26" s="360"/>
      <c r="G26" s="360"/>
      <c r="H26" s="360"/>
      <c r="I26" s="360"/>
      <c r="J26" s="361"/>
    </row>
    <row r="27" spans="2:10" s="5" customFormat="1" ht="18.95" customHeight="1" thickBot="1" x14ac:dyDescent="0.3">
      <c r="B27" s="378"/>
      <c r="C27" s="380" t="s">
        <v>29</v>
      </c>
      <c r="D27" s="381"/>
      <c r="E27" s="238" t="s">
        <v>35</v>
      </c>
      <c r="F27" s="114" t="s">
        <v>36</v>
      </c>
      <c r="G27" s="274" t="s">
        <v>482</v>
      </c>
      <c r="H27" s="275" t="s">
        <v>483</v>
      </c>
      <c r="I27" s="276" t="s">
        <v>484</v>
      </c>
      <c r="J27" s="277" t="s">
        <v>485</v>
      </c>
    </row>
    <row r="28" spans="2:10" s="5" customFormat="1" ht="15.75" thickBot="1" x14ac:dyDescent="0.3">
      <c r="B28" s="378"/>
      <c r="C28" s="375" t="s">
        <v>34</v>
      </c>
      <c r="D28" s="376"/>
      <c r="E28" s="239"/>
      <c r="F28" s="144"/>
      <c r="G28" s="270"/>
      <c r="H28" s="271"/>
      <c r="I28" s="272"/>
      <c r="J28" s="273"/>
    </row>
    <row r="29" spans="2:10" s="62" customFormat="1" x14ac:dyDescent="0.25">
      <c r="B29" s="378"/>
      <c r="C29" s="25" t="s">
        <v>41</v>
      </c>
      <c r="D29" s="26" t="str">
        <f>VLOOKUP(C29,LIST!Z:AA,2,FALSE)</f>
        <v>AAA-10624</v>
      </c>
      <c r="E29" s="138" t="str">
        <f>VLOOKUP(D29,LIST!AA:AC,3,FALSE)</f>
        <v>LICENSE</v>
      </c>
      <c r="F29" s="145">
        <v>1</v>
      </c>
      <c r="G29" s="266">
        <f>VLOOKUP(D29,LIST!AA:AB,2,FALSE)</f>
        <v>4.4400000000000004</v>
      </c>
      <c r="H29" s="267">
        <f>F29*G29</f>
        <v>4.4400000000000004</v>
      </c>
      <c r="I29" s="268">
        <f>G29*$I$3</f>
        <v>66.644400000000005</v>
      </c>
      <c r="J29" s="269">
        <f>H29*$I$3</f>
        <v>66.644400000000005</v>
      </c>
    </row>
    <row r="30" spans="2:10" s="62" customFormat="1" ht="15.75" thickBot="1" x14ac:dyDescent="0.3">
      <c r="B30" s="378"/>
      <c r="C30" s="371"/>
      <c r="D30" s="372"/>
      <c r="E30" s="240"/>
      <c r="F30" s="146"/>
      <c r="G30" s="278"/>
      <c r="H30" s="279"/>
      <c r="I30" s="280"/>
      <c r="J30" s="281"/>
    </row>
    <row r="31" spans="2:10" s="62" customFormat="1" ht="15.75" thickBot="1" x14ac:dyDescent="0.3">
      <c r="B31" s="378"/>
      <c r="C31" s="375" t="s">
        <v>47</v>
      </c>
      <c r="D31" s="376"/>
      <c r="E31" s="239"/>
      <c r="F31" s="144"/>
      <c r="G31" s="270"/>
      <c r="H31" s="271"/>
      <c r="I31" s="272"/>
      <c r="J31" s="273"/>
    </row>
    <row r="32" spans="2:10" s="62" customFormat="1" x14ac:dyDescent="0.25">
      <c r="B32" s="378"/>
      <c r="C32" s="25" t="s">
        <v>49</v>
      </c>
      <c r="D32" s="26" t="str">
        <f>VLOOKUP(C32,LIST!AE:AF,2,FALSE)</f>
        <v>PZY-00016</v>
      </c>
      <c r="E32" s="26" t="str">
        <f>VLOOKUP(D32,LIST!AF:AH,3,FALSE)</f>
        <v>LICENSE</v>
      </c>
      <c r="F32" s="145">
        <v>1</v>
      </c>
      <c r="G32" s="266">
        <f>VLOOKUP(D32,LIST!AF:AG,2,FALSE)</f>
        <v>7.13</v>
      </c>
      <c r="H32" s="267">
        <f>F32*G32</f>
        <v>7.13</v>
      </c>
      <c r="I32" s="268">
        <f>G32*$I$3</f>
        <v>107.0213</v>
      </c>
      <c r="J32" s="269">
        <f>H32*$I$3</f>
        <v>107.0213</v>
      </c>
    </row>
    <row r="33" spans="2:10" s="62" customFormat="1" ht="15.75" thickBot="1" x14ac:dyDescent="0.3">
      <c r="B33" s="378"/>
      <c r="C33" s="371"/>
      <c r="D33" s="372"/>
      <c r="E33" s="240"/>
      <c r="F33" s="146"/>
      <c r="G33" s="278"/>
      <c r="H33" s="279"/>
      <c r="I33" s="280"/>
      <c r="J33" s="281"/>
    </row>
    <row r="34" spans="2:10" s="62" customFormat="1" ht="15.75" thickBot="1" x14ac:dyDescent="0.3">
      <c r="B34" s="378"/>
      <c r="C34" s="369" t="s">
        <v>54</v>
      </c>
      <c r="D34" s="370"/>
      <c r="E34" s="242"/>
      <c r="F34" s="118"/>
      <c r="G34" s="282"/>
      <c r="H34" s="283"/>
      <c r="I34" s="284"/>
      <c r="J34" s="285"/>
    </row>
    <row r="35" spans="2:10" s="62" customFormat="1" x14ac:dyDescent="0.25">
      <c r="B35" s="378"/>
      <c r="C35" s="25" t="s">
        <v>57</v>
      </c>
      <c r="D35" s="26" t="str">
        <f>VLOOKUP(C35,LIST!AT:AU,2,FALSE)</f>
        <v>RC-DRAAS-TRUNK-SUB-UP</v>
      </c>
      <c r="E35" s="138" t="str">
        <f>VLOOKUP(D35,LIST!AU:AW,3,FALSE)</f>
        <v>LICENSE</v>
      </c>
      <c r="F35" s="145">
        <v>1</v>
      </c>
      <c r="G35" s="266">
        <f>VLOOKUP(D35,LIST!AU:AV,2,FALSE)</f>
        <v>1.96</v>
      </c>
      <c r="H35" s="267">
        <f>F35*G35</f>
        <v>1.96</v>
      </c>
      <c r="I35" s="268">
        <f>G35*$I$3</f>
        <v>29.419599999999999</v>
      </c>
      <c r="J35" s="269">
        <f>H35*$I$3</f>
        <v>29.419599999999999</v>
      </c>
    </row>
    <row r="36" spans="2:10" s="62" customFormat="1" ht="15.75" thickBot="1" x14ac:dyDescent="0.3">
      <c r="B36" s="378"/>
      <c r="C36" s="371"/>
      <c r="D36" s="372"/>
      <c r="E36" s="240"/>
      <c r="F36" s="146"/>
      <c r="G36" s="278"/>
      <c r="H36" s="279"/>
      <c r="I36" s="280"/>
      <c r="J36" s="281"/>
    </row>
    <row r="37" spans="2:10" s="62" customFormat="1" ht="15.75" thickBot="1" x14ac:dyDescent="0.3">
      <c r="B37" s="378"/>
      <c r="C37" s="373" t="s">
        <v>62</v>
      </c>
      <c r="D37" s="374"/>
      <c r="E37" s="244"/>
      <c r="F37" s="119"/>
      <c r="G37" s="287"/>
      <c r="H37" s="288"/>
      <c r="I37" s="289"/>
      <c r="J37" s="290"/>
    </row>
    <row r="38" spans="2:10" s="62" customFormat="1" ht="15.75" thickBot="1" x14ac:dyDescent="0.3">
      <c r="B38" s="378"/>
      <c r="C38" s="367" t="s">
        <v>115</v>
      </c>
      <c r="D38" s="368"/>
      <c r="E38" s="236"/>
      <c r="F38" s="147"/>
      <c r="G38" s="291"/>
      <c r="H38" s="292"/>
      <c r="I38" s="293"/>
      <c r="J38" s="294"/>
    </row>
    <row r="39" spans="2:10" s="62" customFormat="1" x14ac:dyDescent="0.25">
      <c r="B39" s="378"/>
      <c r="C39" s="52" t="s">
        <v>117</v>
      </c>
      <c r="D39" s="53" t="str">
        <f>VLOOKUP(C39,LIST!P:Q,2,FALSE)</f>
        <v>206110-101</v>
      </c>
      <c r="E39" s="139" t="str">
        <f>VLOOKUP(D39,LIST!Q:S,3,FALSE)</f>
        <v>STOCKED</v>
      </c>
      <c r="F39" s="148">
        <v>1</v>
      </c>
      <c r="G39" s="286">
        <f>VLOOKUP(D39,LIST!Q:R,2,FALSE)</f>
        <v>136.59</v>
      </c>
      <c r="H39" s="267">
        <f>F39*G39</f>
        <v>136.59</v>
      </c>
      <c r="I39" s="268">
        <f>G39*$I$3</f>
        <v>2050.2159000000001</v>
      </c>
      <c r="J39" s="269">
        <f>H39*$I$3</f>
        <v>2050.2159000000001</v>
      </c>
    </row>
    <row r="40" spans="2:10" s="62" customFormat="1" ht="15.75" thickBot="1" x14ac:dyDescent="0.3">
      <c r="B40" s="378"/>
      <c r="C40" s="365"/>
      <c r="D40" s="366"/>
      <c r="E40" s="235"/>
      <c r="F40" s="149"/>
      <c r="G40" s="260"/>
      <c r="H40" s="261"/>
      <c r="I40" s="262"/>
      <c r="J40" s="263"/>
    </row>
    <row r="41" spans="2:10" s="62" customFormat="1" ht="15.75" thickBot="1" x14ac:dyDescent="0.3">
      <c r="B41" s="378"/>
      <c r="C41" s="367" t="s">
        <v>122</v>
      </c>
      <c r="D41" s="368"/>
      <c r="E41" s="236"/>
      <c r="F41" s="147"/>
      <c r="G41" s="303"/>
      <c r="H41" s="304"/>
      <c r="I41" s="305"/>
      <c r="J41" s="306"/>
    </row>
    <row r="42" spans="2:10" customFormat="1" x14ac:dyDescent="0.25">
      <c r="B42" s="378"/>
      <c r="C42" s="58" t="s">
        <v>42</v>
      </c>
      <c r="D42" s="59" t="str">
        <f>VLOOKUP(C42,LIST!K:L,2,FALSE)</f>
        <v>NOT REQUIRED</v>
      </c>
      <c r="E42" s="139" t="str">
        <f>VLOOKUP(D42,LIST!L:N,3,FALSE)</f>
        <v>NOT REQUIRED</v>
      </c>
      <c r="F42" s="150">
        <v>1</v>
      </c>
      <c r="G42" s="286">
        <f>VLOOKUP(D42,LIST!L:M,2,FALSE)</f>
        <v>0</v>
      </c>
      <c r="H42" s="267">
        <f>F42*G42</f>
        <v>0</v>
      </c>
      <c r="I42" s="268">
        <f>G42*$I$3</f>
        <v>0</v>
      </c>
      <c r="J42" s="269">
        <f>H42*$I$3</f>
        <v>0</v>
      </c>
    </row>
    <row r="43" spans="2:10" customFormat="1" ht="15.75" thickBot="1" x14ac:dyDescent="0.3">
      <c r="B43" s="379"/>
      <c r="C43" s="365"/>
      <c r="D43" s="366"/>
      <c r="E43" s="235"/>
      <c r="F43" s="149"/>
      <c r="G43" s="260"/>
      <c r="H43" s="261"/>
      <c r="I43" s="262"/>
      <c r="J43" s="263"/>
    </row>
    <row r="44" spans="2:10" customFormat="1" x14ac:dyDescent="0.25">
      <c r="B44" s="124"/>
      <c r="C44" s="3"/>
      <c r="D44" s="3"/>
      <c r="E44" s="3"/>
      <c r="F44" s="249" t="s">
        <v>82</v>
      </c>
      <c r="G44" s="264">
        <f>SUM(G29,G32,G35)</f>
        <v>13.530000000000001</v>
      </c>
      <c r="H44" s="265">
        <f>SUM(H29,H32,H35)</f>
        <v>13.530000000000001</v>
      </c>
      <c r="I44" s="307">
        <f>G44*$I$3</f>
        <v>203.08530000000002</v>
      </c>
      <c r="J44" s="308">
        <f t="shared" ref="J44:J45" si="0">H44*$I$3</f>
        <v>203.08530000000002</v>
      </c>
    </row>
    <row r="45" spans="2:10" customFormat="1" ht="18.95" customHeight="1" thickBot="1" x14ac:dyDescent="0.3">
      <c r="B45" s="61"/>
      <c r="C45" s="3"/>
      <c r="D45" s="3"/>
      <c r="E45" s="3"/>
      <c r="F45" s="135" t="s">
        <v>85</v>
      </c>
      <c r="G45" s="257">
        <f>SUM(G39,G42)</f>
        <v>136.59</v>
      </c>
      <c r="H45" s="258">
        <f>SUM(H39,H42)</f>
        <v>136.59</v>
      </c>
      <c r="I45" s="309">
        <f t="shared" ref="I45" si="1">G45*$I$3</f>
        <v>2050.2159000000001</v>
      </c>
      <c r="J45" s="310">
        <f t="shared" si="0"/>
        <v>2050.2159000000001</v>
      </c>
    </row>
    <row r="46" spans="2:10" customFormat="1" ht="15.75" thickBot="1" x14ac:dyDescent="0.3">
      <c r="B46" s="61"/>
      <c r="C46" s="3"/>
      <c r="D46" s="3"/>
      <c r="E46" s="3"/>
      <c r="F46" s="3"/>
      <c r="G46" s="172"/>
      <c r="H46" s="172"/>
      <c r="I46" s="248"/>
      <c r="J46" s="248"/>
    </row>
    <row r="47" spans="2:10" customFormat="1" ht="19.5" thickBot="1" x14ac:dyDescent="0.3">
      <c r="B47" s="377" t="s">
        <v>134</v>
      </c>
      <c r="C47" s="359" t="s">
        <v>135</v>
      </c>
      <c r="D47" s="360"/>
      <c r="E47" s="360"/>
      <c r="F47" s="360"/>
      <c r="G47" s="360"/>
      <c r="H47" s="360"/>
      <c r="I47" s="360"/>
      <c r="J47" s="361"/>
    </row>
    <row r="48" spans="2:10" customFormat="1" ht="15.75" thickBot="1" x14ac:dyDescent="0.3">
      <c r="B48" s="378"/>
      <c r="C48" s="380" t="s">
        <v>29</v>
      </c>
      <c r="D48" s="381"/>
      <c r="E48" s="238" t="s">
        <v>35</v>
      </c>
      <c r="F48" s="114" t="s">
        <v>36</v>
      </c>
      <c r="G48" s="274" t="s">
        <v>482</v>
      </c>
      <c r="H48" s="275" t="s">
        <v>483</v>
      </c>
      <c r="I48" s="276" t="s">
        <v>484</v>
      </c>
      <c r="J48" s="277" t="s">
        <v>485</v>
      </c>
    </row>
    <row r="49" spans="2:10" customFormat="1" ht="18.95" customHeight="1" thickBot="1" x14ac:dyDescent="0.3">
      <c r="B49" s="378"/>
      <c r="C49" s="375" t="s">
        <v>34</v>
      </c>
      <c r="D49" s="376"/>
      <c r="E49" s="239"/>
      <c r="F49" s="144"/>
      <c r="G49" s="270"/>
      <c r="H49" s="271"/>
      <c r="I49" s="272"/>
      <c r="J49" s="273"/>
    </row>
    <row r="50" spans="2:10" customFormat="1" x14ac:dyDescent="0.25">
      <c r="B50" s="378"/>
      <c r="C50" s="25" t="s">
        <v>41</v>
      </c>
      <c r="D50" s="26" t="str">
        <f>VLOOKUP(C50,LIST!Z:AA,2,FALSE)</f>
        <v>AAA-10624</v>
      </c>
      <c r="E50" s="138" t="str">
        <f>VLOOKUP(D50,LIST!AA:AC,3,FALSE)</f>
        <v>LICENSE</v>
      </c>
      <c r="F50" s="145">
        <v>1</v>
      </c>
      <c r="G50" s="266">
        <f>VLOOKUP(D50,LIST!AA:AB,2,FALSE)</f>
        <v>4.4400000000000004</v>
      </c>
      <c r="H50" s="267">
        <f>F50*G50</f>
        <v>4.4400000000000004</v>
      </c>
      <c r="I50" s="268">
        <f>G50*$I$3</f>
        <v>66.644400000000005</v>
      </c>
      <c r="J50" s="269">
        <f>H50*$I$3</f>
        <v>66.644400000000005</v>
      </c>
    </row>
    <row r="51" spans="2:10" customFormat="1" ht="15.75" thickBot="1" x14ac:dyDescent="0.3">
      <c r="B51" s="378"/>
      <c r="C51" s="371"/>
      <c r="D51" s="372"/>
      <c r="E51" s="240"/>
      <c r="F51" s="146"/>
      <c r="G51" s="278"/>
      <c r="H51" s="279"/>
      <c r="I51" s="280"/>
      <c r="J51" s="281"/>
    </row>
    <row r="52" spans="2:10" customFormat="1" ht="15.75" thickBot="1" x14ac:dyDescent="0.3">
      <c r="B52" s="378"/>
      <c r="C52" s="375" t="s">
        <v>47</v>
      </c>
      <c r="D52" s="376"/>
      <c r="E52" s="239"/>
      <c r="F52" s="144"/>
      <c r="G52" s="270"/>
      <c r="H52" s="271"/>
      <c r="I52" s="272"/>
      <c r="J52" s="273"/>
    </row>
    <row r="53" spans="2:10" customFormat="1" x14ac:dyDescent="0.25">
      <c r="B53" s="378"/>
      <c r="C53" s="25" t="s">
        <v>49</v>
      </c>
      <c r="D53" s="26" t="str">
        <f>VLOOKUP(C53,LIST!AE:AF,2,FALSE)</f>
        <v>PZY-00016</v>
      </c>
      <c r="E53" s="26" t="str">
        <f>VLOOKUP(D53,LIST!AF:AH,3,FALSE)</f>
        <v>LICENSE</v>
      </c>
      <c r="F53" s="145">
        <v>1</v>
      </c>
      <c r="G53" s="266">
        <f>VLOOKUP(D53,LIST!AF:AG,2,FALSE)</f>
        <v>7.13</v>
      </c>
      <c r="H53" s="267">
        <f>F53*G53</f>
        <v>7.13</v>
      </c>
      <c r="I53" s="268">
        <f>G53*$I$3</f>
        <v>107.0213</v>
      </c>
      <c r="J53" s="269">
        <f>H53*$I$3</f>
        <v>107.0213</v>
      </c>
    </row>
    <row r="54" spans="2:10" customFormat="1" ht="15.75" thickBot="1" x14ac:dyDescent="0.3">
      <c r="B54" s="378"/>
      <c r="C54" s="371"/>
      <c r="D54" s="372"/>
      <c r="E54" s="240"/>
      <c r="F54" s="146"/>
      <c r="G54" s="278"/>
      <c r="H54" s="279"/>
      <c r="I54" s="280"/>
      <c r="J54" s="281"/>
    </row>
    <row r="55" spans="2:10" ht="15.75" thickBot="1" x14ac:dyDescent="0.3">
      <c r="B55" s="378"/>
      <c r="C55" s="369" t="s">
        <v>54</v>
      </c>
      <c r="D55" s="370"/>
      <c r="E55" s="242"/>
      <c r="F55" s="118"/>
      <c r="G55" s="282"/>
      <c r="H55" s="283"/>
      <c r="I55" s="284"/>
      <c r="J55" s="285"/>
    </row>
    <row r="56" spans="2:10" x14ac:dyDescent="0.25">
      <c r="B56" s="378"/>
      <c r="C56" s="25" t="s">
        <v>57</v>
      </c>
      <c r="D56" s="26" t="str">
        <f>VLOOKUP(C56,LIST!AT:AU,2,FALSE)</f>
        <v>RC-DRAAS-TRUNK-SUB-UP</v>
      </c>
      <c r="E56" s="138" t="str">
        <f>VLOOKUP(D56,LIST!AU:AW,3,FALSE)</f>
        <v>LICENSE</v>
      </c>
      <c r="F56" s="145">
        <v>1</v>
      </c>
      <c r="G56" s="266">
        <f>VLOOKUP(D56,LIST!AU:AV,2,FALSE)</f>
        <v>1.96</v>
      </c>
      <c r="H56" s="267">
        <f>F56*G56</f>
        <v>1.96</v>
      </c>
      <c r="I56" s="268">
        <f>G56*$I$3</f>
        <v>29.419599999999999</v>
      </c>
      <c r="J56" s="269">
        <f>H56*$I$3</f>
        <v>29.419599999999999</v>
      </c>
    </row>
    <row r="57" spans="2:10" ht="15.75" thickBot="1" x14ac:dyDescent="0.3">
      <c r="B57" s="378"/>
      <c r="C57" s="371"/>
      <c r="D57" s="372"/>
      <c r="E57" s="240"/>
      <c r="F57" s="146"/>
      <c r="G57" s="278"/>
      <c r="H57" s="279"/>
      <c r="I57" s="280"/>
      <c r="J57" s="281"/>
    </row>
    <row r="58" spans="2:10" ht="15.75" thickBot="1" x14ac:dyDescent="0.3">
      <c r="B58" s="378"/>
      <c r="C58" s="373" t="s">
        <v>62</v>
      </c>
      <c r="D58" s="374"/>
      <c r="E58" s="244"/>
      <c r="F58" s="119"/>
      <c r="G58" s="287"/>
      <c r="H58" s="288"/>
      <c r="I58" s="289"/>
      <c r="J58" s="290"/>
    </row>
    <row r="59" spans="2:10" ht="15.75" thickBot="1" x14ac:dyDescent="0.3">
      <c r="B59" s="378"/>
      <c r="C59" s="367" t="s">
        <v>162</v>
      </c>
      <c r="D59" s="368"/>
      <c r="E59" s="236"/>
      <c r="F59" s="147"/>
      <c r="G59" s="291"/>
      <c r="H59" s="292"/>
      <c r="I59" s="293"/>
      <c r="J59" s="294"/>
    </row>
    <row r="60" spans="2:10" x14ac:dyDescent="0.25">
      <c r="B60" s="378"/>
      <c r="C60" s="80" t="s">
        <v>165</v>
      </c>
      <c r="D60" s="53" t="str">
        <f>VLOOKUP(C60,LIST!U:V,2,FALSE)</f>
        <v>2200-49700-019</v>
      </c>
      <c r="E60" s="139" t="str">
        <f>VLOOKUP(D60,LIST!V:X,3,FALSE)</f>
        <v>NOT STOCKED</v>
      </c>
      <c r="F60" s="148">
        <v>1</v>
      </c>
      <c r="G60" s="286">
        <f>VLOOKUP(D60,LIST!V:W,2,FALSE)</f>
        <v>202.72</v>
      </c>
      <c r="H60" s="267">
        <f>F60*G60</f>
        <v>202.72</v>
      </c>
      <c r="I60" s="268">
        <f>G60*$I$3</f>
        <v>3042.8271999999997</v>
      </c>
      <c r="J60" s="269">
        <f>H60*$I$3</f>
        <v>3042.8271999999997</v>
      </c>
    </row>
    <row r="61" spans="2:10" ht="15.75" thickBot="1" x14ac:dyDescent="0.3">
      <c r="B61" s="378"/>
      <c r="C61" s="365"/>
      <c r="D61" s="366"/>
      <c r="E61" s="235"/>
      <c r="F61" s="149"/>
      <c r="G61" s="260"/>
      <c r="H61" s="261"/>
      <c r="I61" s="262"/>
      <c r="J61" s="263"/>
    </row>
    <row r="62" spans="2:10" ht="15.75" thickBot="1" x14ac:dyDescent="0.3">
      <c r="B62" s="378"/>
      <c r="C62" s="367" t="s">
        <v>63</v>
      </c>
      <c r="D62" s="368"/>
      <c r="E62" s="236"/>
      <c r="F62" s="147"/>
      <c r="G62" s="303"/>
      <c r="H62" s="304"/>
      <c r="I62" s="305"/>
      <c r="J62" s="306"/>
    </row>
    <row r="63" spans="2:10" x14ac:dyDescent="0.25">
      <c r="B63" s="378"/>
      <c r="C63" s="52" t="s">
        <v>42</v>
      </c>
      <c r="D63" s="53" t="str">
        <f>VLOOKUP(C63,LIST!F:G,2,FALSE)</f>
        <v>NOT REQUIRED</v>
      </c>
      <c r="E63" s="139" t="str">
        <f>VLOOKUP(D63,LIST!G:I,3,FALSE)</f>
        <v>NOT REQUIRED</v>
      </c>
      <c r="F63" s="148">
        <v>1</v>
      </c>
      <c r="G63" s="286">
        <f>VLOOKUP(D63,LIST!G:H,2,FALSE)</f>
        <v>0</v>
      </c>
      <c r="H63" s="267">
        <f>F63*G63</f>
        <v>0</v>
      </c>
      <c r="I63" s="268">
        <f>G63*$I$3</f>
        <v>0</v>
      </c>
      <c r="J63" s="269">
        <f>H63*$I$3</f>
        <v>0</v>
      </c>
    </row>
    <row r="64" spans="2:10" ht="15.75" thickBot="1" x14ac:dyDescent="0.3">
      <c r="B64" s="378"/>
      <c r="C64" s="365"/>
      <c r="D64" s="366"/>
      <c r="E64" s="235"/>
      <c r="F64" s="149"/>
      <c r="G64" s="260"/>
      <c r="H64" s="261"/>
      <c r="I64" s="262"/>
      <c r="J64" s="263"/>
    </row>
    <row r="65" spans="2:10" ht="15.75" thickBot="1" x14ac:dyDescent="0.3">
      <c r="B65" s="378"/>
      <c r="C65" s="367" t="s">
        <v>115</v>
      </c>
      <c r="D65" s="368"/>
      <c r="E65" s="236"/>
      <c r="F65" s="147"/>
      <c r="G65" s="303"/>
      <c r="H65" s="304"/>
      <c r="I65" s="305"/>
      <c r="J65" s="306"/>
    </row>
    <row r="66" spans="2:10" x14ac:dyDescent="0.25">
      <c r="B66" s="378"/>
      <c r="C66" s="52" t="s">
        <v>42</v>
      </c>
      <c r="D66" s="53" t="str">
        <f>VLOOKUP(C66,LIST!P:Q,2,FALSE)</f>
        <v>NOT REQUIRED</v>
      </c>
      <c r="E66" s="139" t="str">
        <f>VLOOKUP(D66,LIST!Q:S,3,FALSE)</f>
        <v>NOT REQUIRED</v>
      </c>
      <c r="F66" s="148">
        <v>1</v>
      </c>
      <c r="G66" s="286">
        <f>VLOOKUP(D66,LIST!Q:R,2,FALSE)</f>
        <v>0</v>
      </c>
      <c r="H66" s="267">
        <f>F66*G66</f>
        <v>0</v>
      </c>
      <c r="I66" s="268">
        <f>G66*$I$3</f>
        <v>0</v>
      </c>
      <c r="J66" s="269">
        <f>H66*$I$3</f>
        <v>0</v>
      </c>
    </row>
    <row r="67" spans="2:10" ht="15.75" thickBot="1" x14ac:dyDescent="0.3">
      <c r="B67" s="379"/>
      <c r="C67" s="365"/>
      <c r="D67" s="366"/>
      <c r="E67" s="235"/>
      <c r="F67" s="149"/>
      <c r="G67" s="260"/>
      <c r="H67" s="261"/>
      <c r="I67" s="262"/>
      <c r="J67" s="263"/>
    </row>
    <row r="68" spans="2:10" ht="18.75" x14ac:dyDescent="0.25">
      <c r="B68" s="81"/>
      <c r="F68" s="134" t="s">
        <v>82</v>
      </c>
      <c r="G68" s="264">
        <f>SUM(G50,G53,G56)</f>
        <v>13.530000000000001</v>
      </c>
      <c r="H68" s="265">
        <f>SUM(H50,H53,H56)</f>
        <v>13.530000000000001</v>
      </c>
      <c r="I68" s="307">
        <f>G68*$I$3</f>
        <v>203.08530000000002</v>
      </c>
      <c r="J68" s="308">
        <f>H68*$I$3</f>
        <v>203.08530000000002</v>
      </c>
    </row>
    <row r="69" spans="2:10" ht="19.5" thickBot="1" x14ac:dyDescent="0.3">
      <c r="B69" s="81"/>
      <c r="F69" s="135" t="s">
        <v>85</v>
      </c>
      <c r="G69" s="257">
        <f>SUM(G60,G63,G66)</f>
        <v>202.72</v>
      </c>
      <c r="H69" s="258">
        <f>SUM(H60,H63,H66)</f>
        <v>202.72</v>
      </c>
      <c r="I69" s="309">
        <f>G69*$I$3</f>
        <v>3042.8271999999997</v>
      </c>
      <c r="J69" s="310">
        <f>H69*$I$3</f>
        <v>3042.8271999999997</v>
      </c>
    </row>
    <row r="70" spans="2:10" ht="18.75" x14ac:dyDescent="0.25">
      <c r="B70" s="81"/>
    </row>
    <row r="71" spans="2:10" ht="18.75" x14ac:dyDescent="0.25">
      <c r="B71" s="81"/>
    </row>
    <row r="72" spans="2:10" ht="18.75" x14ac:dyDescent="0.25">
      <c r="B72" s="81"/>
    </row>
    <row r="73" spans="2:10" ht="18.75" x14ac:dyDescent="0.25">
      <c r="B73" s="81"/>
    </row>
    <row r="74" spans="2:10" ht="18.75" x14ac:dyDescent="0.25">
      <c r="B74" s="81"/>
    </row>
    <row r="78" spans="2:10" ht="18.75" x14ac:dyDescent="0.25">
      <c r="B78" s="95"/>
      <c r="C78" s="245"/>
      <c r="D78" s="245"/>
      <c r="E78" s="245"/>
      <c r="F78" s="245"/>
      <c r="G78" s="171"/>
      <c r="H78" s="171"/>
      <c r="I78" s="247"/>
      <c r="J78" s="247"/>
    </row>
    <row r="79" spans="2:10" ht="18.75" x14ac:dyDescent="0.25">
      <c r="B79" s="96"/>
    </row>
    <row r="80" spans="2:10" ht="18.75" x14ac:dyDescent="0.25">
      <c r="B80" s="96"/>
    </row>
    <row r="81" spans="1:11" ht="18.75" x14ac:dyDescent="0.25">
      <c r="B81" s="96"/>
    </row>
    <row r="82" spans="1:11" s="3" customFormat="1" ht="18.75" x14ac:dyDescent="0.25">
      <c r="A82"/>
      <c r="B82" s="96"/>
      <c r="G82" s="172"/>
      <c r="H82" s="172"/>
      <c r="I82" s="248"/>
      <c r="J82" s="248"/>
      <c r="K82" s="15"/>
    </row>
    <row r="83" spans="1:11" s="3" customFormat="1" ht="18.75" x14ac:dyDescent="0.25">
      <c r="A83"/>
      <c r="B83" s="96"/>
      <c r="G83" s="172"/>
      <c r="H83" s="172"/>
      <c r="I83" s="248"/>
      <c r="J83" s="248"/>
      <c r="K83" s="15"/>
    </row>
    <row r="84" spans="1:11" s="3" customFormat="1" ht="18.75" x14ac:dyDescent="0.25">
      <c r="A84"/>
      <c r="B84" s="96"/>
      <c r="G84" s="172"/>
      <c r="H84" s="172"/>
      <c r="I84" s="248"/>
      <c r="J84" s="248"/>
      <c r="K84" s="15"/>
    </row>
    <row r="85" spans="1:11" s="3" customFormat="1" ht="18.75" x14ac:dyDescent="0.25">
      <c r="A85"/>
      <c r="B85" s="96"/>
      <c r="G85" s="172"/>
      <c r="H85" s="172"/>
      <c r="I85" s="248"/>
      <c r="J85" s="248"/>
      <c r="K85" s="15"/>
    </row>
    <row r="86" spans="1:11" s="3" customFormat="1" ht="18.75" x14ac:dyDescent="0.25">
      <c r="A86"/>
      <c r="B86" s="96"/>
      <c r="G86" s="172"/>
      <c r="H86" s="172"/>
      <c r="I86" s="248"/>
      <c r="J86" s="248"/>
      <c r="K86" s="15"/>
    </row>
    <row r="87" spans="1:11" s="3" customFormat="1" ht="18.75" x14ac:dyDescent="0.25">
      <c r="A87"/>
      <c r="B87" s="96"/>
      <c r="G87" s="172"/>
      <c r="H87" s="172"/>
      <c r="I87" s="248"/>
      <c r="J87" s="248"/>
      <c r="K87" s="15"/>
    </row>
    <row r="88" spans="1:11" s="3" customFormat="1" ht="18.75" x14ac:dyDescent="0.25">
      <c r="A88"/>
      <c r="B88" s="96"/>
      <c r="G88" s="172"/>
      <c r="H88" s="172"/>
      <c r="I88" s="248"/>
      <c r="J88" s="248"/>
      <c r="K88" s="15"/>
    </row>
    <row r="89" spans="1:11" s="3" customFormat="1" ht="18.75" x14ac:dyDescent="0.25">
      <c r="A89"/>
      <c r="B89" s="96"/>
      <c r="G89" s="172"/>
      <c r="H89" s="172"/>
      <c r="I89" s="248"/>
      <c r="J89" s="248"/>
      <c r="K89" s="15"/>
    </row>
    <row r="90" spans="1:11" s="3" customFormat="1" ht="18.75" x14ac:dyDescent="0.25">
      <c r="A90"/>
      <c r="B90" s="96"/>
      <c r="G90" s="172"/>
      <c r="H90" s="172"/>
      <c r="I90" s="248"/>
      <c r="J90" s="248"/>
      <c r="K90" s="15"/>
    </row>
    <row r="94" spans="1:11" s="3" customFormat="1" ht="18.75" x14ac:dyDescent="0.25">
      <c r="A94"/>
      <c r="B94" s="95"/>
      <c r="G94" s="172"/>
      <c r="H94" s="172"/>
      <c r="I94" s="248"/>
      <c r="J94" s="248"/>
      <c r="K94" s="15"/>
    </row>
    <row r="95" spans="1:11" s="3" customFormat="1" ht="18.75" x14ac:dyDescent="0.25">
      <c r="A95"/>
      <c r="B95" s="95"/>
      <c r="G95" s="172"/>
      <c r="H95" s="172"/>
      <c r="I95" s="248"/>
      <c r="J95" s="248"/>
      <c r="K95" s="15"/>
    </row>
    <row r="96" spans="1:11" s="3" customFormat="1" ht="18.75" x14ac:dyDescent="0.25">
      <c r="A96"/>
      <c r="B96" s="95"/>
      <c r="G96" s="172"/>
      <c r="H96" s="172"/>
      <c r="I96" s="248"/>
      <c r="J96" s="248"/>
      <c r="K96" s="15"/>
    </row>
    <row r="97" spans="1:11" s="3" customFormat="1" ht="18.75" x14ac:dyDescent="0.25">
      <c r="A97"/>
      <c r="B97" s="95"/>
      <c r="G97" s="172"/>
      <c r="H97" s="172"/>
      <c r="I97" s="248"/>
      <c r="J97" s="248"/>
      <c r="K97" s="15"/>
    </row>
    <row r="98" spans="1:11" s="3" customFormat="1" ht="18.75" x14ac:dyDescent="0.25">
      <c r="A98"/>
      <c r="B98" s="95"/>
      <c r="G98" s="172"/>
      <c r="H98" s="172"/>
      <c r="I98" s="248"/>
      <c r="J98" s="248"/>
      <c r="K98" s="15"/>
    </row>
    <row r="99" spans="1:11" s="3" customFormat="1" ht="18.75" x14ac:dyDescent="0.25">
      <c r="A99"/>
      <c r="B99" s="95"/>
      <c r="G99" s="172"/>
      <c r="H99" s="172"/>
      <c r="I99" s="248"/>
      <c r="J99" s="248"/>
      <c r="K99" s="15"/>
    </row>
    <row r="100" spans="1:11" s="3" customFormat="1" ht="18.75" x14ac:dyDescent="0.25">
      <c r="A100"/>
      <c r="B100" s="95"/>
      <c r="G100" s="172"/>
      <c r="H100" s="172"/>
      <c r="I100" s="248"/>
      <c r="J100" s="248"/>
      <c r="K100" s="15"/>
    </row>
    <row r="101" spans="1:11" s="3" customFormat="1" ht="18.75" x14ac:dyDescent="0.25">
      <c r="A101"/>
      <c r="B101" s="95"/>
      <c r="G101" s="172"/>
      <c r="H101" s="172"/>
      <c r="I101" s="248"/>
      <c r="J101" s="248"/>
      <c r="K101" s="15"/>
    </row>
    <row r="102" spans="1:11" s="3" customFormat="1" ht="18.75" x14ac:dyDescent="0.25">
      <c r="A102"/>
      <c r="B102" s="95"/>
      <c r="G102" s="172"/>
      <c r="H102" s="172"/>
      <c r="I102" s="248"/>
      <c r="J102" s="248"/>
      <c r="K102" s="15"/>
    </row>
    <row r="103" spans="1:11" s="3" customFormat="1" ht="18.75" x14ac:dyDescent="0.25">
      <c r="A103"/>
      <c r="B103" s="95"/>
      <c r="G103" s="172"/>
      <c r="H103" s="172"/>
      <c r="I103" s="248"/>
      <c r="J103" s="248"/>
      <c r="K103" s="15"/>
    </row>
    <row r="104" spans="1:11" s="3" customFormat="1" ht="18.75" x14ac:dyDescent="0.25">
      <c r="A104"/>
      <c r="B104" s="95"/>
      <c r="G104" s="172"/>
      <c r="H104" s="172"/>
      <c r="I104" s="248"/>
      <c r="J104" s="248"/>
      <c r="K104" s="15"/>
    </row>
    <row r="105" spans="1:11" s="3" customFormat="1" ht="18.75" x14ac:dyDescent="0.25">
      <c r="A105"/>
      <c r="B105" s="95"/>
      <c r="G105" s="172"/>
      <c r="H105" s="172"/>
      <c r="I105" s="248"/>
      <c r="J105" s="248"/>
      <c r="K105" s="15"/>
    </row>
    <row r="106" spans="1:11" s="3" customFormat="1" ht="18.75" x14ac:dyDescent="0.25">
      <c r="A106"/>
      <c r="B106" s="95"/>
      <c r="G106" s="172"/>
      <c r="H106" s="172"/>
      <c r="I106" s="248"/>
      <c r="J106" s="248"/>
      <c r="K106" s="15"/>
    </row>
    <row r="107" spans="1:11" s="3" customFormat="1" ht="18.75" x14ac:dyDescent="0.25">
      <c r="A107"/>
      <c r="B107" s="95"/>
      <c r="G107" s="172"/>
      <c r="H107" s="172"/>
      <c r="I107" s="248"/>
      <c r="J107" s="248"/>
      <c r="K107" s="15"/>
    </row>
    <row r="108" spans="1:11" s="3" customFormat="1" ht="18.75" x14ac:dyDescent="0.25">
      <c r="A108"/>
      <c r="B108" s="95"/>
      <c r="G108" s="172"/>
      <c r="H108" s="172"/>
      <c r="I108" s="248"/>
      <c r="J108" s="248"/>
      <c r="K108" s="15"/>
    </row>
  </sheetData>
  <mergeCells count="48">
    <mergeCell ref="C7:D7"/>
    <mergeCell ref="C9:D9"/>
    <mergeCell ref="B5:B22"/>
    <mergeCell ref="C6:D6"/>
    <mergeCell ref="C13:D13"/>
    <mergeCell ref="C15:D15"/>
    <mergeCell ref="C16:D16"/>
    <mergeCell ref="C10:D10"/>
    <mergeCell ref="C12:D12"/>
    <mergeCell ref="C49:D49"/>
    <mergeCell ref="C38:D38"/>
    <mergeCell ref="C40:D40"/>
    <mergeCell ref="C41:D41"/>
    <mergeCell ref="C34:D34"/>
    <mergeCell ref="C36:D36"/>
    <mergeCell ref="C37:D37"/>
    <mergeCell ref="B2:J2"/>
    <mergeCell ref="C64:D64"/>
    <mergeCell ref="C65:D65"/>
    <mergeCell ref="C67:D67"/>
    <mergeCell ref="C59:D59"/>
    <mergeCell ref="C61:D61"/>
    <mergeCell ref="C62:D62"/>
    <mergeCell ref="C55:D55"/>
    <mergeCell ref="C57:D57"/>
    <mergeCell ref="C58:D58"/>
    <mergeCell ref="C51:D51"/>
    <mergeCell ref="C52:D52"/>
    <mergeCell ref="C54:D54"/>
    <mergeCell ref="C43:D43"/>
    <mergeCell ref="B47:B67"/>
    <mergeCell ref="C48:D48"/>
    <mergeCell ref="B3:H3"/>
    <mergeCell ref="I3:J3"/>
    <mergeCell ref="C5:J5"/>
    <mergeCell ref="C26:J26"/>
    <mergeCell ref="C47:J47"/>
    <mergeCell ref="C30:D30"/>
    <mergeCell ref="C31:D31"/>
    <mergeCell ref="C33:D33"/>
    <mergeCell ref="C25:D25"/>
    <mergeCell ref="B26:B43"/>
    <mergeCell ref="C27:D27"/>
    <mergeCell ref="C28:D28"/>
    <mergeCell ref="C20:D20"/>
    <mergeCell ref="C22:D22"/>
    <mergeCell ref="C17:D17"/>
    <mergeCell ref="C19:D19"/>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EC6A357E-870A-45ED-8EED-944E810DA336}">
          <x14:formula1>
            <xm:f>LIST!$AE$2:$AE$3</xm:f>
          </x14:formula1>
          <xm:sqref>C11 C53 C32</xm:sqref>
        </x14:dataValidation>
        <x14:dataValidation type="list" allowBlank="1" showInputMessage="1" showErrorMessage="1" xr:uid="{18945741-E534-4C77-96DD-853E2898B8EA}">
          <x14:formula1>
            <xm:f>LIST!$P$2:$P$28</xm:f>
          </x14:formula1>
          <xm:sqref>C39 C66</xm:sqref>
        </x14:dataValidation>
        <x14:dataValidation type="list" allowBlank="1" showInputMessage="1" showErrorMessage="1" xr:uid="{72C8187D-031B-4A65-BB14-05699D0EA33F}">
          <x14:formula1>
            <xm:f>LIST!$F$2:$F$15</xm:f>
          </x14:formula1>
          <xm:sqref>C63 C18</xm:sqref>
        </x14:dataValidation>
        <x14:dataValidation type="list" allowBlank="1" showInputMessage="1" showErrorMessage="1" xr:uid="{F784E84C-24B1-4B3C-9C6D-A79426E4C8D6}">
          <x14:formula1>
            <xm:f>LIST!$K$2:$K$6</xm:f>
          </x14:formula1>
          <xm:sqref>C42</xm:sqref>
        </x14:dataValidation>
        <x14:dataValidation type="list" allowBlank="1" showInputMessage="1" showErrorMessage="1" xr:uid="{14139813-B67A-4B60-8600-6B18AD310FD2}">
          <x14:formula1>
            <xm:f>LIST!$U$2:$U$7</xm:f>
          </x14:formula1>
          <xm:sqref>C60</xm:sqref>
        </x14:dataValidation>
        <x14:dataValidation type="list" allowBlank="1" showInputMessage="1" showErrorMessage="1" xr:uid="{FF455408-49B4-46F9-BDFE-3026FA37FC31}">
          <x14:formula1>
            <xm:f>LIST!$Z$2:$Z$5</xm:f>
          </x14:formula1>
          <xm:sqref>C8 C29 C50</xm:sqref>
        </x14:dataValidation>
        <x14:dataValidation type="list" allowBlank="1" showInputMessage="1" showErrorMessage="1" xr:uid="{75A54404-AA98-4F51-831C-A891A260C349}">
          <x14:formula1>
            <xm:f>LIST!$AT$2:$AT$4</xm:f>
          </x14:formula1>
          <xm:sqref>C14 C35 C56</xm:sqref>
        </x14:dataValidation>
        <x14:dataValidation type="list" allowBlank="1" showInputMessage="1" showErrorMessage="1" xr:uid="{B1CA9064-8BAE-4829-A82E-7E8E36ECBE19}">
          <x14:formula1>
            <xm:f>LIST!$A$2:$A$3</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9722A-747B-4FBC-A71C-27A0863BB9B1}">
  <dimension ref="A1:K108"/>
  <sheetViews>
    <sheetView zoomScale="70" zoomScaleNormal="70" workbookViewId="0">
      <selection activeCell="B2" sqref="B2:J2"/>
    </sheetView>
  </sheetViews>
  <sheetFormatPr defaultColWidth="2.5703125" defaultRowHeight="15" x14ac:dyDescent="0.25"/>
  <cols>
    <col min="2" max="2" width="28.28515625" style="85" bestFit="1" customWidth="1"/>
    <col min="3" max="3" width="48.85546875" style="3" bestFit="1" customWidth="1"/>
    <col min="4" max="4" width="22.5703125" style="3" bestFit="1" customWidth="1"/>
    <col min="5" max="5" width="15.7109375" style="3" bestFit="1" customWidth="1"/>
    <col min="6" max="6" width="25.85546875" style="3" bestFit="1" customWidth="1"/>
    <col min="7" max="7" width="14.140625" style="172" bestFit="1" customWidth="1"/>
    <col min="8" max="8" width="13.85546875" style="172" bestFit="1" customWidth="1"/>
    <col min="9" max="9" width="14" style="248" bestFit="1" customWidth="1"/>
    <col min="10" max="10" width="13.5703125" style="248" bestFit="1" customWidth="1"/>
    <col min="11" max="16384" width="2.5703125" style="15"/>
  </cols>
  <sheetData>
    <row r="1" spans="1:11" customFormat="1" ht="15.75" thickBot="1" x14ac:dyDescent="0.3">
      <c r="B1" s="1"/>
      <c r="C1" s="3"/>
      <c r="D1" s="3"/>
      <c r="E1" s="3"/>
      <c r="F1" s="3"/>
      <c r="G1" s="170"/>
      <c r="H1" s="170"/>
      <c r="I1" s="246"/>
      <c r="J1" s="246"/>
    </row>
    <row r="2" spans="1:11" customFormat="1" ht="19.5" thickBot="1" x14ac:dyDescent="0.35">
      <c r="A2" s="4"/>
      <c r="B2" s="383" t="s">
        <v>27</v>
      </c>
      <c r="C2" s="384"/>
      <c r="D2" s="384"/>
      <c r="E2" s="384"/>
      <c r="F2" s="384"/>
      <c r="G2" s="384"/>
      <c r="H2" s="384"/>
      <c r="I2" s="384"/>
      <c r="J2" s="385"/>
    </row>
    <row r="3" spans="1:11" s="4" customFormat="1" ht="19.5" thickBot="1" x14ac:dyDescent="0.35">
      <c r="B3" s="354" t="s">
        <v>486</v>
      </c>
      <c r="C3" s="355"/>
      <c r="D3" s="355"/>
      <c r="E3" s="355"/>
      <c r="F3" s="355"/>
      <c r="G3" s="355"/>
      <c r="H3" s="356"/>
      <c r="I3" s="357">
        <v>15.01</v>
      </c>
      <c r="J3" s="358"/>
      <c r="K3" s="313"/>
    </row>
    <row r="4" spans="1:11" s="313" customFormat="1" ht="19.5" thickBot="1" x14ac:dyDescent="0.35">
      <c r="B4" s="327"/>
      <c r="C4" s="327"/>
      <c r="D4" s="327"/>
      <c r="E4" s="327"/>
      <c r="F4" s="327"/>
      <c r="G4" s="311"/>
      <c r="H4" s="311"/>
      <c r="I4" s="312"/>
      <c r="J4" s="312"/>
    </row>
    <row r="5" spans="1:11" customFormat="1" ht="18.95" customHeight="1" thickBot="1" x14ac:dyDescent="0.3">
      <c r="B5" s="377" t="s">
        <v>32</v>
      </c>
      <c r="C5" s="359" t="s">
        <v>33</v>
      </c>
      <c r="D5" s="360"/>
      <c r="E5" s="360"/>
      <c r="F5" s="360"/>
      <c r="G5" s="360"/>
      <c r="H5" s="360"/>
      <c r="I5" s="360"/>
      <c r="J5" s="361"/>
    </row>
    <row r="6" spans="1:11" customFormat="1" ht="15.75" thickBot="1" x14ac:dyDescent="0.3">
      <c r="B6" s="378"/>
      <c r="C6" s="328" t="s">
        <v>29</v>
      </c>
      <c r="D6" s="329"/>
      <c r="E6" s="114" t="s">
        <v>35</v>
      </c>
      <c r="F6" s="114" t="s">
        <v>36</v>
      </c>
      <c r="G6" s="274" t="s">
        <v>482</v>
      </c>
      <c r="H6" s="275" t="s">
        <v>483</v>
      </c>
      <c r="I6" s="276" t="s">
        <v>484</v>
      </c>
      <c r="J6" s="277" t="s">
        <v>485</v>
      </c>
    </row>
    <row r="7" spans="1:11" customFormat="1" ht="15.75" thickBot="1" x14ac:dyDescent="0.3">
      <c r="B7" s="378"/>
      <c r="C7" s="330" t="s">
        <v>34</v>
      </c>
      <c r="D7" s="331"/>
      <c r="E7" s="115"/>
      <c r="F7" s="144"/>
      <c r="G7" s="270" t="s">
        <v>37</v>
      </c>
      <c r="H7" s="271"/>
      <c r="I7" s="272"/>
      <c r="J7" s="273"/>
    </row>
    <row r="8" spans="1:11" customFormat="1" x14ac:dyDescent="0.25">
      <c r="B8" s="378"/>
      <c r="C8" s="332" t="s">
        <v>55</v>
      </c>
      <c r="D8" s="333" t="str">
        <f>VLOOKUP(C8,LIST!AJ:AK,2,FALSE)</f>
        <v>AAA-06229</v>
      </c>
      <c r="E8" s="116" t="str">
        <f>VLOOKUP(D8,LIST!AK:AM,3,FALSE)</f>
        <v>LICENSE</v>
      </c>
      <c r="F8" s="145">
        <v>1</v>
      </c>
      <c r="G8" s="266">
        <f>VLOOKUP(D8,LIST!AK:AL,2,FALSE)</f>
        <v>7.1</v>
      </c>
      <c r="H8" s="267">
        <f>F8*G8</f>
        <v>7.1</v>
      </c>
      <c r="I8" s="268">
        <f>G8*$I$3</f>
        <v>106.571</v>
      </c>
      <c r="J8" s="269">
        <f>H8*$I$3</f>
        <v>106.571</v>
      </c>
    </row>
    <row r="9" spans="1:11" customFormat="1" ht="15.75" thickBot="1" x14ac:dyDescent="0.3">
      <c r="B9" s="378"/>
      <c r="C9" s="325"/>
      <c r="D9" s="326"/>
      <c r="E9" s="117"/>
      <c r="F9" s="146"/>
      <c r="G9" s="278"/>
      <c r="H9" s="279"/>
      <c r="I9" s="280"/>
      <c r="J9" s="281"/>
    </row>
    <row r="10" spans="1:11" customFormat="1" ht="15.75" thickBot="1" x14ac:dyDescent="0.3">
      <c r="B10" s="378"/>
      <c r="C10" s="330" t="s">
        <v>47</v>
      </c>
      <c r="D10" s="331"/>
      <c r="E10" s="115"/>
      <c r="F10" s="144"/>
      <c r="G10" s="270"/>
      <c r="H10" s="271"/>
      <c r="I10" s="272"/>
      <c r="J10" s="273"/>
    </row>
    <row r="11" spans="1:11" customFormat="1" x14ac:dyDescent="0.25">
      <c r="B11" s="378"/>
      <c r="C11" s="208" t="s">
        <v>50</v>
      </c>
      <c r="D11" s="334" t="str">
        <f>(VLOOKUP(C11,LIST!AO:AP,2,FALSE))</f>
        <v>AAA-13628</v>
      </c>
      <c r="E11" s="143" t="str">
        <f>VLOOKUP(D11,LIST!AP:AR,3,FALSE)</f>
        <v>LICENSE</v>
      </c>
      <c r="F11" s="145">
        <v>1</v>
      </c>
      <c r="G11" s="266">
        <f>VLOOKUP(D11,LIST!AP:AQ,2,FALSE)</f>
        <v>7.1</v>
      </c>
      <c r="H11" s="267">
        <f>F11*G11</f>
        <v>7.1</v>
      </c>
      <c r="I11" s="268">
        <f>G11*$I$3</f>
        <v>106.571</v>
      </c>
      <c r="J11" s="269">
        <f>H11*$I$3</f>
        <v>106.571</v>
      </c>
    </row>
    <row r="12" spans="1:11" customFormat="1" ht="15.75" thickBot="1" x14ac:dyDescent="0.3">
      <c r="B12" s="378"/>
      <c r="C12" s="325"/>
      <c r="D12" s="326"/>
      <c r="E12" s="117"/>
      <c r="F12" s="146"/>
      <c r="G12" s="278"/>
      <c r="H12" s="279"/>
      <c r="I12" s="280"/>
      <c r="J12" s="281"/>
    </row>
    <row r="13" spans="1:11" customFormat="1" ht="15.75" thickBot="1" x14ac:dyDescent="0.3">
      <c r="B13" s="378"/>
      <c r="C13" s="335" t="s">
        <v>54</v>
      </c>
      <c r="D13" s="336"/>
      <c r="E13" s="118"/>
      <c r="F13" s="118"/>
      <c r="G13" s="282"/>
      <c r="H13" s="283"/>
      <c r="I13" s="284"/>
      <c r="J13" s="285"/>
    </row>
    <row r="14" spans="1:11" customFormat="1" x14ac:dyDescent="0.25">
      <c r="B14" s="378"/>
      <c r="C14" s="332" t="s">
        <v>57</v>
      </c>
      <c r="D14" s="333" t="str">
        <f>VLOOKUP(C14,LIST!AT:AU,2,FALSE)</f>
        <v>RC-DRAAS-TRUNK-SUB-UP</v>
      </c>
      <c r="E14" s="116" t="str">
        <f>VLOOKUP(D14,LIST!AU:AW,3,FALSE)</f>
        <v>LICENSE</v>
      </c>
      <c r="F14" s="145">
        <v>1</v>
      </c>
      <c r="G14" s="266">
        <f>VLOOKUP(D14,LIST!AU:AV,2,FALSE)</f>
        <v>1.96</v>
      </c>
      <c r="H14" s="267">
        <f>F14*G14</f>
        <v>1.96</v>
      </c>
      <c r="I14" s="268">
        <f>G14*$I$3</f>
        <v>29.419599999999999</v>
      </c>
      <c r="J14" s="269">
        <f>H14*$I$3</f>
        <v>29.419599999999999</v>
      </c>
    </row>
    <row r="15" spans="1:11" s="43" customFormat="1" ht="15.75" thickBot="1" x14ac:dyDescent="0.3">
      <c r="B15" s="378"/>
      <c r="C15" s="325"/>
      <c r="D15" s="326"/>
      <c r="E15" s="117"/>
      <c r="F15" s="146"/>
      <c r="G15" s="278"/>
      <c r="H15" s="279"/>
      <c r="I15" s="280"/>
      <c r="J15" s="281"/>
    </row>
    <row r="16" spans="1:11" s="5" customFormat="1" ht="15.75" thickBot="1" x14ac:dyDescent="0.3">
      <c r="B16" s="378"/>
      <c r="C16" s="343" t="s">
        <v>62</v>
      </c>
      <c r="D16" s="344"/>
      <c r="E16" s="119"/>
      <c r="F16" s="119"/>
      <c r="G16" s="299"/>
      <c r="H16" s="300"/>
      <c r="I16" s="301"/>
      <c r="J16" s="302"/>
    </row>
    <row r="17" spans="2:10" s="5" customFormat="1" ht="15.75" thickBot="1" x14ac:dyDescent="0.3">
      <c r="B17" s="378"/>
      <c r="C17" s="314" t="s">
        <v>63</v>
      </c>
      <c r="D17" s="340"/>
      <c r="E17" s="120"/>
      <c r="F17" s="147"/>
      <c r="G17" s="295"/>
      <c r="H17" s="296"/>
      <c r="I17" s="297"/>
      <c r="J17" s="298"/>
    </row>
    <row r="18" spans="2:10" s="43" customFormat="1" x14ac:dyDescent="0.25">
      <c r="B18" s="378"/>
      <c r="C18" s="318" t="s">
        <v>67</v>
      </c>
      <c r="D18" s="324" t="str">
        <f>VLOOKUP(C18,LIST!F:G,2,FALSE)</f>
        <v>214012-01</v>
      </c>
      <c r="E18" s="121" t="str">
        <f>VLOOKUP(D18,LIST!G:I,3,FALSE)</f>
        <v>STOCKED</v>
      </c>
      <c r="F18" s="148">
        <v>1</v>
      </c>
      <c r="G18" s="286">
        <f>VLOOKUP(D18,LIST!G:H,2,FALSE)</f>
        <v>43.43</v>
      </c>
      <c r="H18" s="267">
        <f>F18*G18</f>
        <v>43.43</v>
      </c>
      <c r="I18" s="268">
        <f>G18*$I$3</f>
        <v>651.88429999999994</v>
      </c>
      <c r="J18" s="269">
        <f>H18*$I$3</f>
        <v>651.88429999999994</v>
      </c>
    </row>
    <row r="19" spans="2:10" s="5" customFormat="1" ht="15.75" thickBot="1" x14ac:dyDescent="0.3">
      <c r="B19" s="378"/>
      <c r="C19" s="316"/>
      <c r="D19" s="323"/>
      <c r="E19" s="122"/>
      <c r="F19" s="149"/>
      <c r="G19" s="260"/>
      <c r="H19" s="261"/>
      <c r="I19" s="262"/>
      <c r="J19" s="263"/>
    </row>
    <row r="20" spans="2:10" s="5" customFormat="1" ht="15.75" thickBot="1" x14ac:dyDescent="0.3">
      <c r="B20" s="378"/>
      <c r="C20" s="314" t="s">
        <v>73</v>
      </c>
      <c r="D20" s="340"/>
      <c r="E20" s="120"/>
      <c r="F20" s="147"/>
      <c r="G20" s="303"/>
      <c r="H20" s="304"/>
      <c r="I20" s="305"/>
      <c r="J20" s="306"/>
    </row>
    <row r="21" spans="2:10" s="5" customFormat="1" x14ac:dyDescent="0.25">
      <c r="B21" s="378"/>
      <c r="C21" s="341" t="s">
        <v>42</v>
      </c>
      <c r="D21" s="342" t="str">
        <f>VLOOKUP(C21,LIST!A:B,2,FALSE)</f>
        <v>NOT REQUIRED</v>
      </c>
      <c r="E21" s="123" t="str">
        <f>VLOOKUP(D21,LIST!B:D,3,FALSE)</f>
        <v>NOT REQUIRED</v>
      </c>
      <c r="F21" s="150">
        <v>1</v>
      </c>
      <c r="G21" s="286">
        <f>VLOOKUP(D21,LIST!B:C,2,FALSE)</f>
        <v>0</v>
      </c>
      <c r="H21" s="267">
        <f>F21*G21</f>
        <v>0</v>
      </c>
      <c r="I21" s="268">
        <f>G21*$I$3</f>
        <v>0</v>
      </c>
      <c r="J21" s="269">
        <f>H21*$I$3</f>
        <v>0</v>
      </c>
    </row>
    <row r="22" spans="2:10" s="5" customFormat="1" ht="15.75" thickBot="1" x14ac:dyDescent="0.3">
      <c r="B22" s="379"/>
      <c r="C22" s="316"/>
      <c r="D22" s="317"/>
      <c r="E22" s="122"/>
      <c r="F22" s="149"/>
      <c r="G22" s="260"/>
      <c r="H22" s="261"/>
      <c r="I22" s="262"/>
      <c r="J22" s="263"/>
    </row>
    <row r="23" spans="2:10" s="5" customFormat="1" x14ac:dyDescent="0.25">
      <c r="B23" s="124"/>
      <c r="C23" s="3"/>
      <c r="F23" s="134" t="s">
        <v>82</v>
      </c>
      <c r="G23" s="264">
        <f>SUM(G8,G11,G14)</f>
        <v>16.16</v>
      </c>
      <c r="H23" s="265">
        <f>SUM(H8,H11,H14)</f>
        <v>16.16</v>
      </c>
      <c r="I23" s="307">
        <f>G23*$I$3</f>
        <v>242.5616</v>
      </c>
      <c r="J23" s="308">
        <f>H23*$I$3</f>
        <v>242.5616</v>
      </c>
    </row>
    <row r="24" spans="2:10" s="5" customFormat="1" ht="19.5" thickBot="1" x14ac:dyDescent="0.3">
      <c r="B24" s="60"/>
      <c r="C24" s="337"/>
      <c r="D24" s="338"/>
      <c r="F24" s="135" t="s">
        <v>85</v>
      </c>
      <c r="G24" s="257">
        <f>SUM(G18,G21)</f>
        <v>43.43</v>
      </c>
      <c r="H24" s="258">
        <f>SUM(H18,H21)</f>
        <v>43.43</v>
      </c>
      <c r="I24" s="309">
        <f>G24*$I$3</f>
        <v>651.88429999999994</v>
      </c>
      <c r="J24" s="310">
        <f>H24*$I$3</f>
        <v>651.88429999999994</v>
      </c>
    </row>
    <row r="25" spans="2:10" s="5" customFormat="1" ht="18.95" customHeight="1" thickBot="1" x14ac:dyDescent="0.3">
      <c r="B25" s="61"/>
      <c r="C25" s="339"/>
      <c r="D25" s="339"/>
      <c r="E25" s="339"/>
      <c r="F25" s="339"/>
      <c r="G25" s="171"/>
      <c r="H25" s="171"/>
      <c r="I25" s="247"/>
      <c r="J25" s="247"/>
    </row>
    <row r="26" spans="2:10" s="5" customFormat="1" ht="18.95" customHeight="1" thickBot="1" x14ac:dyDescent="0.3">
      <c r="B26" s="320" t="s">
        <v>91</v>
      </c>
      <c r="C26" s="359" t="s">
        <v>92</v>
      </c>
      <c r="D26" s="360"/>
      <c r="E26" s="360"/>
      <c r="F26" s="360"/>
      <c r="G26" s="360"/>
      <c r="H26" s="360"/>
      <c r="I26" s="360"/>
      <c r="J26" s="361"/>
    </row>
    <row r="27" spans="2:10" s="5" customFormat="1" ht="18.95" customHeight="1" thickBot="1" x14ac:dyDescent="0.3">
      <c r="B27" s="321"/>
      <c r="C27" s="345" t="s">
        <v>29</v>
      </c>
      <c r="D27" s="346"/>
      <c r="E27" s="238" t="s">
        <v>35</v>
      </c>
      <c r="F27" s="114" t="s">
        <v>36</v>
      </c>
      <c r="G27" s="274" t="s">
        <v>37</v>
      </c>
      <c r="H27" s="275" t="s">
        <v>38</v>
      </c>
      <c r="I27" s="276" t="s">
        <v>484</v>
      </c>
      <c r="J27" s="277" t="s">
        <v>485</v>
      </c>
    </row>
    <row r="28" spans="2:10" s="5" customFormat="1" ht="15.75" thickBot="1" x14ac:dyDescent="0.3">
      <c r="B28" s="321"/>
      <c r="C28" s="330" t="s">
        <v>34</v>
      </c>
      <c r="D28" s="347"/>
      <c r="E28" s="239"/>
      <c r="F28" s="144"/>
      <c r="G28" s="270" t="s">
        <v>37</v>
      </c>
      <c r="H28" s="271"/>
      <c r="I28" s="272"/>
      <c r="J28" s="273"/>
    </row>
    <row r="29" spans="2:10" s="62" customFormat="1" x14ac:dyDescent="0.25">
      <c r="B29" s="321"/>
      <c r="C29" s="332" t="s">
        <v>55</v>
      </c>
      <c r="D29" s="333" t="str">
        <f>VLOOKUP(C29,LIST!AJ:AK,2,FALSE)</f>
        <v>AAA-06229</v>
      </c>
      <c r="E29" s="116" t="str">
        <f>VLOOKUP(D29,LIST!AK:AM,3,FALSE)</f>
        <v>LICENSE</v>
      </c>
      <c r="F29" s="145">
        <v>1</v>
      </c>
      <c r="G29" s="266">
        <f>VLOOKUP(D29,LIST!AK:AL,2,FALSE)</f>
        <v>7.1</v>
      </c>
      <c r="H29" s="267">
        <f>F29*G29</f>
        <v>7.1</v>
      </c>
      <c r="I29" s="268">
        <f>G29*$I$3</f>
        <v>106.571</v>
      </c>
      <c r="J29" s="269">
        <f>H29*$I$3</f>
        <v>106.571</v>
      </c>
    </row>
    <row r="30" spans="2:10" s="62" customFormat="1" ht="15.75" thickBot="1" x14ac:dyDescent="0.3">
      <c r="B30" s="321"/>
      <c r="C30" s="325"/>
      <c r="D30" s="326"/>
      <c r="E30" s="117"/>
      <c r="F30" s="146"/>
      <c r="G30" s="278"/>
      <c r="H30" s="279"/>
      <c r="I30" s="280"/>
      <c r="J30" s="281"/>
    </row>
    <row r="31" spans="2:10" s="62" customFormat="1" ht="15.75" thickBot="1" x14ac:dyDescent="0.3">
      <c r="B31" s="321"/>
      <c r="C31" s="330" t="s">
        <v>47</v>
      </c>
      <c r="D31" s="331"/>
      <c r="E31" s="115"/>
      <c r="F31" s="144"/>
      <c r="G31" s="270"/>
      <c r="H31" s="271"/>
      <c r="I31" s="272"/>
      <c r="J31" s="273"/>
    </row>
    <row r="32" spans="2:10" s="62" customFormat="1" x14ac:dyDescent="0.25">
      <c r="B32" s="321"/>
      <c r="C32" s="208" t="s">
        <v>50</v>
      </c>
      <c r="D32" s="334" t="str">
        <f>(VLOOKUP(C32,LIST!AO:AP,2,FALSE))</f>
        <v>AAA-13628</v>
      </c>
      <c r="E32" s="143" t="str">
        <f>VLOOKUP(D32,LIST!AP:AR,3,FALSE)</f>
        <v>LICENSE</v>
      </c>
      <c r="F32" s="145">
        <v>1</v>
      </c>
      <c r="G32" s="266">
        <f>VLOOKUP(D32,LIST!AP:AQ,2,FALSE)</f>
        <v>7.1</v>
      </c>
      <c r="H32" s="267">
        <f>F32*G32</f>
        <v>7.1</v>
      </c>
      <c r="I32" s="268">
        <f>G32*$I$3</f>
        <v>106.571</v>
      </c>
      <c r="J32" s="269">
        <f>H32*$I$3</f>
        <v>106.571</v>
      </c>
    </row>
    <row r="33" spans="2:10" s="62" customFormat="1" ht="15.75" thickBot="1" x14ac:dyDescent="0.3">
      <c r="B33" s="321"/>
      <c r="C33" s="325"/>
      <c r="D33" s="326"/>
      <c r="E33" s="117"/>
      <c r="F33" s="146"/>
      <c r="G33" s="278"/>
      <c r="H33" s="279"/>
      <c r="I33" s="280"/>
      <c r="J33" s="281"/>
    </row>
    <row r="34" spans="2:10" s="62" customFormat="1" ht="15.75" thickBot="1" x14ac:dyDescent="0.3">
      <c r="B34" s="321"/>
      <c r="C34" s="335" t="s">
        <v>54</v>
      </c>
      <c r="D34" s="336"/>
      <c r="E34" s="118"/>
      <c r="F34" s="118"/>
      <c r="G34" s="282"/>
      <c r="H34" s="283"/>
      <c r="I34" s="284"/>
      <c r="J34" s="285"/>
    </row>
    <row r="35" spans="2:10" s="62" customFormat="1" x14ac:dyDescent="0.25">
      <c r="B35" s="321"/>
      <c r="C35" s="332" t="s">
        <v>57</v>
      </c>
      <c r="D35" s="333" t="str">
        <f>VLOOKUP(C35,LIST!AT:AU,2,FALSE)</f>
        <v>RC-DRAAS-TRUNK-SUB-UP</v>
      </c>
      <c r="E35" s="116" t="str">
        <f>VLOOKUP(D35,LIST!AU:AW,3,FALSE)</f>
        <v>LICENSE</v>
      </c>
      <c r="F35" s="145">
        <v>1</v>
      </c>
      <c r="G35" s="266">
        <f>VLOOKUP(D35,LIST!AU:AV,2,FALSE)</f>
        <v>1.96</v>
      </c>
      <c r="H35" s="267">
        <f>F35*G35</f>
        <v>1.96</v>
      </c>
      <c r="I35" s="268">
        <f>G35*$I$3</f>
        <v>29.419599999999999</v>
      </c>
      <c r="J35" s="269">
        <f>H35*$I$3</f>
        <v>29.419599999999999</v>
      </c>
    </row>
    <row r="36" spans="2:10" s="62" customFormat="1" ht="15.75" thickBot="1" x14ac:dyDescent="0.3">
      <c r="B36" s="321"/>
      <c r="C36" s="325"/>
      <c r="D36" s="326"/>
      <c r="E36" s="117"/>
      <c r="F36" s="146"/>
      <c r="G36" s="278"/>
      <c r="H36" s="279"/>
      <c r="I36" s="280"/>
      <c r="J36" s="281"/>
    </row>
    <row r="37" spans="2:10" s="62" customFormat="1" ht="15.75" thickBot="1" x14ac:dyDescent="0.3">
      <c r="B37" s="321"/>
      <c r="C37" s="343" t="s">
        <v>62</v>
      </c>
      <c r="D37" s="350"/>
      <c r="E37" s="244"/>
      <c r="F37" s="119"/>
      <c r="G37" s="287"/>
      <c r="H37" s="288"/>
      <c r="I37" s="289"/>
      <c r="J37" s="290"/>
    </row>
    <row r="38" spans="2:10" s="62" customFormat="1" ht="15.75" thickBot="1" x14ac:dyDescent="0.3">
      <c r="B38" s="321"/>
      <c r="C38" s="314" t="s">
        <v>115</v>
      </c>
      <c r="D38" s="315"/>
      <c r="E38" s="236"/>
      <c r="F38" s="147"/>
      <c r="G38" s="291"/>
      <c r="H38" s="292"/>
      <c r="I38" s="293"/>
      <c r="J38" s="294"/>
    </row>
    <row r="39" spans="2:10" s="62" customFormat="1" x14ac:dyDescent="0.25">
      <c r="B39" s="321"/>
      <c r="C39" s="318" t="s">
        <v>42</v>
      </c>
      <c r="D39" s="319" t="str">
        <f>VLOOKUP(C39,LIST!P:Q,2,FALSE)</f>
        <v>NOT REQUIRED</v>
      </c>
      <c r="E39" s="139" t="str">
        <f>VLOOKUP(D39,LIST!Q:S,3,FALSE)</f>
        <v>NOT REQUIRED</v>
      </c>
      <c r="F39" s="148">
        <v>1</v>
      </c>
      <c r="G39" s="286">
        <f>VLOOKUP(D39,LIST!Q:R,2,FALSE)</f>
        <v>0</v>
      </c>
      <c r="H39" s="267">
        <f>F39*G39</f>
        <v>0</v>
      </c>
      <c r="I39" s="268">
        <f>G39*$I$3</f>
        <v>0</v>
      </c>
      <c r="J39" s="269">
        <f>H39*$I$3</f>
        <v>0</v>
      </c>
    </row>
    <row r="40" spans="2:10" s="62" customFormat="1" ht="15.75" thickBot="1" x14ac:dyDescent="0.3">
      <c r="B40" s="321"/>
      <c r="C40" s="316"/>
      <c r="D40" s="317"/>
      <c r="E40" s="235"/>
      <c r="F40" s="149"/>
      <c r="G40" s="260"/>
      <c r="H40" s="261"/>
      <c r="I40" s="262"/>
      <c r="J40" s="263"/>
    </row>
    <row r="41" spans="2:10" s="62" customFormat="1" ht="15.75" thickBot="1" x14ac:dyDescent="0.3">
      <c r="B41" s="321"/>
      <c r="C41" s="314" t="s">
        <v>122</v>
      </c>
      <c r="D41" s="315"/>
      <c r="E41" s="236"/>
      <c r="F41" s="147"/>
      <c r="G41" s="303"/>
      <c r="H41" s="304"/>
      <c r="I41" s="305"/>
      <c r="J41" s="306"/>
    </row>
    <row r="42" spans="2:10" customFormat="1" x14ac:dyDescent="0.25">
      <c r="B42" s="321"/>
      <c r="C42" s="341" t="s">
        <v>119</v>
      </c>
      <c r="D42" s="349" t="str">
        <f>VLOOKUP(C42,LIST!K:L,2,FALSE)</f>
        <v>216867-01</v>
      </c>
      <c r="E42" s="140" t="str">
        <f>VLOOKUP(D42,LIST!L:N,3,FALSE)</f>
        <v>STOCKED</v>
      </c>
      <c r="F42" s="150">
        <v>1</v>
      </c>
      <c r="G42" s="286">
        <f>VLOOKUP(D42,LIST!L:M,2,FALSE)</f>
        <v>164.55</v>
      </c>
      <c r="H42" s="267">
        <f>F42*G42</f>
        <v>164.55</v>
      </c>
      <c r="I42" s="268">
        <f>G42*$I$3</f>
        <v>2469.8955000000001</v>
      </c>
      <c r="J42" s="269">
        <f>H42*$I$3</f>
        <v>2469.8955000000001</v>
      </c>
    </row>
    <row r="43" spans="2:10" customFormat="1" ht="15.75" thickBot="1" x14ac:dyDescent="0.3">
      <c r="B43" s="322"/>
      <c r="C43" s="316"/>
      <c r="D43" s="317"/>
      <c r="E43" s="235"/>
      <c r="F43" s="149"/>
      <c r="G43" s="260"/>
      <c r="H43" s="261"/>
      <c r="I43" s="262"/>
      <c r="J43" s="263"/>
    </row>
    <row r="44" spans="2:10" customFormat="1" x14ac:dyDescent="0.25">
      <c r="B44" s="124"/>
      <c r="C44" s="3"/>
      <c r="D44" s="3"/>
      <c r="E44" s="3"/>
      <c r="F44" s="134" t="s">
        <v>82</v>
      </c>
      <c r="G44" s="264">
        <f>SUM(G29,G32,G35)</f>
        <v>16.16</v>
      </c>
      <c r="H44" s="265">
        <f>SUM(H29,H32,H35)</f>
        <v>16.16</v>
      </c>
      <c r="I44" s="307">
        <f>G44*$I$3</f>
        <v>242.5616</v>
      </c>
      <c r="J44" s="308">
        <f>H44*$I$3</f>
        <v>242.5616</v>
      </c>
    </row>
    <row r="45" spans="2:10" customFormat="1" ht="18.95" customHeight="1" thickBot="1" x14ac:dyDescent="0.3">
      <c r="B45" s="61"/>
      <c r="C45" s="3"/>
      <c r="D45" s="3"/>
      <c r="E45" s="3"/>
      <c r="F45" s="135" t="s">
        <v>85</v>
      </c>
      <c r="G45" s="257">
        <f>SUM(G39,G42)</f>
        <v>164.55</v>
      </c>
      <c r="H45" s="258">
        <f>SUM(H39,H42)</f>
        <v>164.55</v>
      </c>
      <c r="I45" s="309">
        <f>G45*$I$3</f>
        <v>2469.8955000000001</v>
      </c>
      <c r="J45" s="310">
        <f t="shared" ref="J45" si="0">H45*$I$3</f>
        <v>2469.8955000000001</v>
      </c>
    </row>
    <row r="46" spans="2:10" customFormat="1" ht="15.75" thickBot="1" x14ac:dyDescent="0.3">
      <c r="B46" s="61"/>
      <c r="C46" s="348"/>
      <c r="D46" s="348"/>
      <c r="E46" s="348"/>
      <c r="F46" s="348"/>
      <c r="G46" s="172"/>
      <c r="H46" s="172"/>
      <c r="I46" s="248"/>
      <c r="J46" s="248"/>
    </row>
    <row r="47" spans="2:10" customFormat="1" ht="18.95" customHeight="1" thickBot="1" x14ac:dyDescent="0.3">
      <c r="B47" s="320" t="s">
        <v>136</v>
      </c>
      <c r="C47" s="359" t="s">
        <v>137</v>
      </c>
      <c r="D47" s="360"/>
      <c r="E47" s="360"/>
      <c r="F47" s="360"/>
      <c r="G47" s="360"/>
      <c r="H47" s="360"/>
      <c r="I47" s="360"/>
      <c r="J47" s="361"/>
    </row>
    <row r="48" spans="2:10" customFormat="1" ht="15.75" thickBot="1" x14ac:dyDescent="0.3">
      <c r="B48" s="321"/>
      <c r="C48" s="345" t="s">
        <v>29</v>
      </c>
      <c r="D48" s="346"/>
      <c r="E48" s="238" t="s">
        <v>35</v>
      </c>
      <c r="F48" s="114" t="s">
        <v>36</v>
      </c>
      <c r="G48" s="274" t="s">
        <v>37</v>
      </c>
      <c r="H48" s="275" t="s">
        <v>38</v>
      </c>
      <c r="I48" s="276" t="s">
        <v>484</v>
      </c>
      <c r="J48" s="277" t="s">
        <v>485</v>
      </c>
    </row>
    <row r="49" spans="2:10" customFormat="1" ht="18.95" customHeight="1" thickBot="1" x14ac:dyDescent="0.3">
      <c r="B49" s="321"/>
      <c r="C49" s="330" t="s">
        <v>34</v>
      </c>
      <c r="D49" s="347"/>
      <c r="E49" s="239"/>
      <c r="F49" s="144"/>
      <c r="G49" s="270" t="s">
        <v>37</v>
      </c>
      <c r="H49" s="271"/>
      <c r="I49" s="272"/>
      <c r="J49" s="273"/>
    </row>
    <row r="50" spans="2:10" customFormat="1" x14ac:dyDescent="0.25">
      <c r="B50" s="321"/>
      <c r="C50" s="332" t="s">
        <v>55</v>
      </c>
      <c r="D50" s="333" t="str">
        <f>VLOOKUP(C50,LIST!AJ:AK,2,FALSE)</f>
        <v>AAA-06229</v>
      </c>
      <c r="E50" s="116" t="str">
        <f>VLOOKUP(D50,LIST!AK:AM,3,FALSE)</f>
        <v>LICENSE</v>
      </c>
      <c r="F50" s="145">
        <v>1</v>
      </c>
      <c r="G50" s="266">
        <f>VLOOKUP(D50,LIST!AK:AL,2,FALSE)</f>
        <v>7.1</v>
      </c>
      <c r="H50" s="267">
        <f>F50*G50</f>
        <v>7.1</v>
      </c>
      <c r="I50" s="268">
        <f>G50*$I$3</f>
        <v>106.571</v>
      </c>
      <c r="J50" s="269">
        <f>H50*$I$3</f>
        <v>106.571</v>
      </c>
    </row>
    <row r="51" spans="2:10" customFormat="1" ht="15.75" thickBot="1" x14ac:dyDescent="0.3">
      <c r="B51" s="321"/>
      <c r="C51" s="325"/>
      <c r="D51" s="326"/>
      <c r="E51" s="117"/>
      <c r="F51" s="146"/>
      <c r="G51" s="278"/>
      <c r="H51" s="279"/>
      <c r="I51" s="280"/>
      <c r="J51" s="281"/>
    </row>
    <row r="52" spans="2:10" customFormat="1" ht="15.75" thickBot="1" x14ac:dyDescent="0.3">
      <c r="B52" s="321"/>
      <c r="C52" s="330" t="s">
        <v>47</v>
      </c>
      <c r="D52" s="331"/>
      <c r="E52" s="115"/>
      <c r="F52" s="144"/>
      <c r="G52" s="270"/>
      <c r="H52" s="271"/>
      <c r="I52" s="272"/>
      <c r="J52" s="273"/>
    </row>
    <row r="53" spans="2:10" customFormat="1" x14ac:dyDescent="0.25">
      <c r="B53" s="321"/>
      <c r="C53" s="208" t="s">
        <v>50</v>
      </c>
      <c r="D53" s="334" t="str">
        <f>(VLOOKUP(C53,LIST!AO:AP,2,FALSE))</f>
        <v>AAA-13628</v>
      </c>
      <c r="E53" s="143" t="str">
        <f>VLOOKUP(D53,LIST!AP:AR,3,FALSE)</f>
        <v>LICENSE</v>
      </c>
      <c r="F53" s="145">
        <v>1</v>
      </c>
      <c r="G53" s="266">
        <f>VLOOKUP(D53,LIST!AP:AQ,2,FALSE)</f>
        <v>7.1</v>
      </c>
      <c r="H53" s="267">
        <f>F53*G53</f>
        <v>7.1</v>
      </c>
      <c r="I53" s="268">
        <f>G53*$I$3</f>
        <v>106.571</v>
      </c>
      <c r="J53" s="269">
        <f>H53*$I$3</f>
        <v>106.571</v>
      </c>
    </row>
    <row r="54" spans="2:10" customFormat="1" ht="15.75" thickBot="1" x14ac:dyDescent="0.3">
      <c r="B54" s="321"/>
      <c r="C54" s="325"/>
      <c r="D54" s="326"/>
      <c r="E54" s="117"/>
      <c r="F54" s="146"/>
      <c r="G54" s="278"/>
      <c r="H54" s="279"/>
      <c r="I54" s="280"/>
      <c r="J54" s="281"/>
    </row>
    <row r="55" spans="2:10" ht="15.75" thickBot="1" x14ac:dyDescent="0.3">
      <c r="B55" s="321"/>
      <c r="C55" s="335" t="s">
        <v>54</v>
      </c>
      <c r="D55" s="336"/>
      <c r="E55" s="118"/>
      <c r="F55" s="118"/>
      <c r="G55" s="282"/>
      <c r="H55" s="283"/>
      <c r="I55" s="284"/>
      <c r="J55" s="285"/>
    </row>
    <row r="56" spans="2:10" x14ac:dyDescent="0.25">
      <c r="B56" s="321"/>
      <c r="C56" s="332" t="s">
        <v>57</v>
      </c>
      <c r="D56" s="333" t="str">
        <f>VLOOKUP(C56,LIST!AT:AU,2,FALSE)</f>
        <v>RC-DRAAS-TRUNK-SUB-UP</v>
      </c>
      <c r="E56" s="116" t="str">
        <f>VLOOKUP(D56,LIST!AU:AW,3,FALSE)</f>
        <v>LICENSE</v>
      </c>
      <c r="F56" s="145">
        <v>1</v>
      </c>
      <c r="G56" s="266">
        <f>VLOOKUP(D56,LIST!AU:AV,2,FALSE)</f>
        <v>1.96</v>
      </c>
      <c r="H56" s="267">
        <f>F56*G56</f>
        <v>1.96</v>
      </c>
      <c r="I56" s="268">
        <f>G56*$I$3</f>
        <v>29.419599999999999</v>
      </c>
      <c r="J56" s="269">
        <f>H56*$I$3</f>
        <v>29.419599999999999</v>
      </c>
    </row>
    <row r="57" spans="2:10" ht="15.75" thickBot="1" x14ac:dyDescent="0.3">
      <c r="B57" s="321"/>
      <c r="C57" s="325"/>
      <c r="D57" s="326"/>
      <c r="E57" s="117"/>
      <c r="F57" s="146"/>
      <c r="G57" s="278"/>
      <c r="H57" s="279"/>
      <c r="I57" s="280"/>
      <c r="J57" s="281"/>
    </row>
    <row r="58" spans="2:10" ht="15.75" thickBot="1" x14ac:dyDescent="0.3">
      <c r="B58" s="321"/>
      <c r="C58" s="351" t="s">
        <v>62</v>
      </c>
      <c r="D58" s="350"/>
      <c r="E58" s="244"/>
      <c r="F58" s="119"/>
      <c r="G58" s="287"/>
      <c r="H58" s="288"/>
      <c r="I58" s="289"/>
      <c r="J58" s="290"/>
    </row>
    <row r="59" spans="2:10" ht="15.75" thickBot="1" x14ac:dyDescent="0.3">
      <c r="B59" s="321"/>
      <c r="C59" s="352" t="s">
        <v>162</v>
      </c>
      <c r="D59" s="315"/>
      <c r="E59" s="236"/>
      <c r="F59" s="147"/>
      <c r="G59" s="291"/>
      <c r="H59" s="292"/>
      <c r="I59" s="293"/>
      <c r="J59" s="294"/>
    </row>
    <row r="60" spans="2:10" x14ac:dyDescent="0.25">
      <c r="B60" s="321"/>
      <c r="C60" s="353" t="s">
        <v>165</v>
      </c>
      <c r="D60" s="319" t="str">
        <f>VLOOKUP(C60,LIST!U:V,2,FALSE)</f>
        <v>2200-49700-019</v>
      </c>
      <c r="E60" s="139" t="str">
        <f>VLOOKUP(D60,LIST!V:X,3,FALSE)</f>
        <v>NOT STOCKED</v>
      </c>
      <c r="F60" s="148">
        <v>1</v>
      </c>
      <c r="G60" s="286">
        <f>VLOOKUP(D60,LIST!V:W,2,FALSE)</f>
        <v>202.72</v>
      </c>
      <c r="H60" s="267">
        <f>F60*G60</f>
        <v>202.72</v>
      </c>
      <c r="I60" s="268">
        <f>G60*$I$3</f>
        <v>3042.8271999999997</v>
      </c>
      <c r="J60" s="269">
        <f>H60*$I$3</f>
        <v>3042.8271999999997</v>
      </c>
    </row>
    <row r="61" spans="2:10" ht="15.75" thickBot="1" x14ac:dyDescent="0.3">
      <c r="B61" s="321"/>
      <c r="C61" s="323"/>
      <c r="D61" s="317"/>
      <c r="E61" s="235"/>
      <c r="F61" s="149"/>
      <c r="G61" s="260"/>
      <c r="H61" s="261"/>
      <c r="I61" s="262"/>
      <c r="J61" s="263"/>
    </row>
    <row r="62" spans="2:10" ht="15.75" thickBot="1" x14ac:dyDescent="0.3">
      <c r="B62" s="321"/>
      <c r="C62" s="314" t="s">
        <v>63</v>
      </c>
      <c r="D62" s="315"/>
      <c r="E62" s="236"/>
      <c r="F62" s="147"/>
      <c r="G62" s="303"/>
      <c r="H62" s="304"/>
      <c r="I62" s="305"/>
      <c r="J62" s="306"/>
    </row>
    <row r="63" spans="2:10" x14ac:dyDescent="0.25">
      <c r="B63" s="321"/>
      <c r="C63" s="318" t="s">
        <v>42</v>
      </c>
      <c r="D63" s="324" t="str">
        <f>VLOOKUP(C63,LIST!F:G,2,FALSE)</f>
        <v>NOT REQUIRED</v>
      </c>
      <c r="E63" s="121" t="str">
        <f>VLOOKUP(D63,LIST!G:I,3,FALSE)</f>
        <v>NOT REQUIRED</v>
      </c>
      <c r="F63" s="148">
        <v>1</v>
      </c>
      <c r="G63" s="286">
        <f>VLOOKUP(D63,LIST!G:H,2,FALSE)</f>
        <v>0</v>
      </c>
      <c r="H63" s="267">
        <f>F63*G63</f>
        <v>0</v>
      </c>
      <c r="I63" s="268">
        <f>G63*$I$3</f>
        <v>0</v>
      </c>
      <c r="J63" s="269">
        <f>H63*$I$3</f>
        <v>0</v>
      </c>
    </row>
    <row r="64" spans="2:10" ht="15.75" thickBot="1" x14ac:dyDescent="0.3">
      <c r="B64" s="321"/>
      <c r="C64" s="316"/>
      <c r="D64" s="317"/>
      <c r="E64" s="235"/>
      <c r="F64" s="149"/>
      <c r="G64" s="260"/>
      <c r="H64" s="261"/>
      <c r="I64" s="262"/>
      <c r="J64" s="263"/>
    </row>
    <row r="65" spans="2:10" ht="15.75" thickBot="1" x14ac:dyDescent="0.3">
      <c r="B65" s="321"/>
      <c r="C65" s="314" t="s">
        <v>115</v>
      </c>
      <c r="D65" s="315"/>
      <c r="E65" s="236"/>
      <c r="F65" s="147"/>
      <c r="G65" s="303"/>
      <c r="H65" s="304"/>
      <c r="I65" s="305"/>
      <c r="J65" s="306"/>
    </row>
    <row r="66" spans="2:10" x14ac:dyDescent="0.25">
      <c r="B66" s="321"/>
      <c r="C66" s="318" t="s">
        <v>42</v>
      </c>
      <c r="D66" s="319" t="str">
        <f>VLOOKUP(C66,LIST!P:Q,2,FALSE)</f>
        <v>NOT REQUIRED</v>
      </c>
      <c r="E66" s="139" t="str">
        <f>VLOOKUP(D66,LIST!Q:S,3,FALSE)</f>
        <v>NOT REQUIRED</v>
      </c>
      <c r="F66" s="148">
        <v>1</v>
      </c>
      <c r="G66" s="286">
        <f>VLOOKUP(D66,LIST!Q:R,2,FALSE)</f>
        <v>0</v>
      </c>
      <c r="H66" s="267">
        <f>F66*G66</f>
        <v>0</v>
      </c>
      <c r="I66" s="268">
        <f>G66*$I$3</f>
        <v>0</v>
      </c>
      <c r="J66" s="269">
        <f>H66*$I$3</f>
        <v>0</v>
      </c>
    </row>
    <row r="67" spans="2:10" ht="15.75" thickBot="1" x14ac:dyDescent="0.3">
      <c r="B67" s="322"/>
      <c r="C67" s="316"/>
      <c r="D67" s="317"/>
      <c r="E67" s="235"/>
      <c r="F67" s="149"/>
      <c r="G67" s="260"/>
      <c r="H67" s="261"/>
      <c r="I67" s="262"/>
      <c r="J67" s="263"/>
    </row>
    <row r="68" spans="2:10" ht="18.75" x14ac:dyDescent="0.25">
      <c r="B68" s="81"/>
      <c r="F68" s="134" t="s">
        <v>82</v>
      </c>
      <c r="G68" s="264">
        <f>SUM(G50,G53,G56)</f>
        <v>16.16</v>
      </c>
      <c r="H68" s="265">
        <f>SUM(H50,H53,H56)</f>
        <v>16.16</v>
      </c>
      <c r="I68" s="307">
        <f>G68*$I$3</f>
        <v>242.5616</v>
      </c>
      <c r="J68" s="308">
        <f>H68*$I$3</f>
        <v>242.5616</v>
      </c>
    </row>
    <row r="69" spans="2:10" ht="19.5" thickBot="1" x14ac:dyDescent="0.3">
      <c r="B69" s="81"/>
      <c r="F69" s="135" t="s">
        <v>85</v>
      </c>
      <c r="G69" s="257">
        <f>SUM(G60,G63,G66)</f>
        <v>202.72</v>
      </c>
      <c r="H69" s="258">
        <f>SUM(H60,H63,H66)</f>
        <v>202.72</v>
      </c>
      <c r="I69" s="309">
        <f>G69*$I$3</f>
        <v>3042.8271999999997</v>
      </c>
      <c r="J69" s="310">
        <f>H69*$I$3</f>
        <v>3042.8271999999997</v>
      </c>
    </row>
    <row r="70" spans="2:10" ht="18.75" x14ac:dyDescent="0.25">
      <c r="B70" s="81"/>
    </row>
    <row r="71" spans="2:10" ht="18.75" x14ac:dyDescent="0.25">
      <c r="B71" s="81"/>
    </row>
    <row r="72" spans="2:10" ht="18.75" x14ac:dyDescent="0.25">
      <c r="B72" s="81"/>
    </row>
    <row r="73" spans="2:10" ht="18.75" x14ac:dyDescent="0.25">
      <c r="B73" s="81"/>
    </row>
    <row r="74" spans="2:10" ht="18.75" x14ac:dyDescent="0.25">
      <c r="B74" s="81"/>
    </row>
    <row r="78" spans="2:10" ht="18.75" x14ac:dyDescent="0.25">
      <c r="B78" s="95"/>
      <c r="C78" s="245"/>
      <c r="D78" s="245"/>
      <c r="E78" s="245"/>
      <c r="F78" s="245"/>
      <c r="G78" s="171"/>
      <c r="H78" s="171"/>
      <c r="I78" s="247"/>
      <c r="J78" s="247"/>
    </row>
    <row r="79" spans="2:10" ht="18.75" x14ac:dyDescent="0.25">
      <c r="B79" s="96"/>
    </row>
    <row r="80" spans="2:10" ht="18.75" x14ac:dyDescent="0.25">
      <c r="B80" s="96"/>
    </row>
    <row r="81" spans="2:2" ht="18.75" x14ac:dyDescent="0.25">
      <c r="B81" s="96"/>
    </row>
    <row r="82" spans="2:2" ht="18.75" x14ac:dyDescent="0.25">
      <c r="B82" s="96"/>
    </row>
    <row r="83" spans="2:2" ht="18.75" x14ac:dyDescent="0.25">
      <c r="B83" s="96"/>
    </row>
    <row r="84" spans="2:2" ht="18.75" x14ac:dyDescent="0.25">
      <c r="B84" s="96"/>
    </row>
    <row r="85" spans="2:2" ht="18.75" x14ac:dyDescent="0.25">
      <c r="B85" s="96"/>
    </row>
    <row r="86" spans="2:2" ht="18.75" x14ac:dyDescent="0.25">
      <c r="B86" s="96"/>
    </row>
    <row r="87" spans="2:2" ht="18.75" x14ac:dyDescent="0.25">
      <c r="B87" s="96"/>
    </row>
    <row r="88" spans="2:2" ht="18.75" x14ac:dyDescent="0.25">
      <c r="B88" s="96"/>
    </row>
    <row r="89" spans="2:2" ht="18.75" x14ac:dyDescent="0.25">
      <c r="B89" s="96"/>
    </row>
    <row r="90" spans="2:2" ht="18.75" x14ac:dyDescent="0.25">
      <c r="B90" s="96"/>
    </row>
    <row r="94" spans="2:2" ht="18.75" x14ac:dyDescent="0.25">
      <c r="B94" s="95"/>
    </row>
    <row r="95" spans="2:2" ht="18.75" x14ac:dyDescent="0.25">
      <c r="B95" s="95"/>
    </row>
    <row r="96" spans="2:2" ht="18.75" x14ac:dyDescent="0.25">
      <c r="B96" s="95"/>
    </row>
    <row r="97" spans="2:2" ht="18.75" x14ac:dyDescent="0.25">
      <c r="B97" s="95"/>
    </row>
    <row r="98" spans="2:2" ht="18.75" x14ac:dyDescent="0.25">
      <c r="B98" s="95"/>
    </row>
    <row r="99" spans="2:2" ht="18.75" x14ac:dyDescent="0.25">
      <c r="B99" s="95"/>
    </row>
    <row r="100" spans="2:2" ht="18.75" x14ac:dyDescent="0.25">
      <c r="B100" s="95"/>
    </row>
    <row r="101" spans="2:2" ht="18.75" x14ac:dyDescent="0.25">
      <c r="B101" s="95"/>
    </row>
    <row r="102" spans="2:2" ht="18.75" x14ac:dyDescent="0.25">
      <c r="B102" s="95"/>
    </row>
    <row r="103" spans="2:2" ht="18.75" x14ac:dyDescent="0.25">
      <c r="B103" s="95"/>
    </row>
    <row r="104" spans="2:2" ht="18.75" x14ac:dyDescent="0.25">
      <c r="B104" s="95"/>
    </row>
    <row r="105" spans="2:2" ht="18.75" x14ac:dyDescent="0.25">
      <c r="B105" s="95"/>
    </row>
    <row r="106" spans="2:2" ht="18.75" x14ac:dyDescent="0.25">
      <c r="B106" s="95"/>
    </row>
    <row r="107" spans="2:2" ht="18.75" x14ac:dyDescent="0.25">
      <c r="B107" s="95"/>
    </row>
    <row r="108" spans="2:2" ht="18.75" x14ac:dyDescent="0.25">
      <c r="B108" s="95"/>
    </row>
  </sheetData>
  <mergeCells count="7">
    <mergeCell ref="B2:J2"/>
    <mergeCell ref="C5:J5"/>
    <mergeCell ref="C26:J26"/>
    <mergeCell ref="C47:J47"/>
    <mergeCell ref="B5:B22"/>
    <mergeCell ref="B3:H3"/>
    <mergeCell ref="I3:J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569" yWindow="457" count="9">
        <x14:dataValidation type="list" allowBlank="1" showInputMessage="1" showErrorMessage="1" xr:uid="{54802312-8940-4274-8E64-EF23480DFE69}">
          <x14:formula1>
            <xm:f>LIST!$A$2:$A$3</xm:f>
          </x14:formula1>
          <xm:sqref>C21</xm:sqref>
        </x14:dataValidation>
        <x14:dataValidation type="list" allowBlank="1" showInputMessage="1" showErrorMessage="1" xr:uid="{A049463A-008A-4EFA-B216-785DB2FFBC09}">
          <x14:formula1>
            <xm:f>LIST!$AJ$2:$AJ$5</xm:f>
          </x14:formula1>
          <xm:sqref>C8 C29 C50</xm:sqref>
        </x14:dataValidation>
        <x14:dataValidation type="list" allowBlank="1" showInputMessage="1" showErrorMessage="1" xr:uid="{4A19E52A-BF0F-4CA5-A0A5-F51C1F2BBAD9}">
          <x14:formula1>
            <xm:f>LIST!$AT$2:$AT$4</xm:f>
          </x14:formula1>
          <xm:sqref>C35 C14 C56</xm:sqref>
        </x14:dataValidation>
        <x14:dataValidation type="list" allowBlank="1" showInputMessage="1" showErrorMessage="1" xr:uid="{87EBCA53-BA71-400C-86B4-083D99BD3D33}">
          <x14:formula1>
            <xm:f>LIST!$U$2:$U$7</xm:f>
          </x14:formula1>
          <xm:sqref>C60</xm:sqref>
        </x14:dataValidation>
        <x14:dataValidation type="list" allowBlank="1" showInputMessage="1" showErrorMessage="1" xr:uid="{A2CED138-55F4-4E2E-827B-E377922B3054}">
          <x14:formula1>
            <xm:f>LIST!$K$2:$K$6</xm:f>
          </x14:formula1>
          <xm:sqref>C42</xm:sqref>
        </x14:dataValidation>
        <x14:dataValidation type="list" allowBlank="1" showInputMessage="1" showErrorMessage="1" xr:uid="{A7744A12-D469-4B89-9D74-7332B4D48A93}">
          <x14:formula1>
            <xm:f>LIST!$F$2:$F$15</xm:f>
          </x14:formula1>
          <xm:sqref>C18 C63</xm:sqref>
        </x14:dataValidation>
        <x14:dataValidation type="list" allowBlank="1" showInputMessage="1" showErrorMessage="1" xr:uid="{C9A1F6F9-5329-4934-9084-B58BEF52B2F3}">
          <x14:formula1>
            <xm:f>LIST!$P$2:$P$28</xm:f>
          </x14:formula1>
          <xm:sqref>C39 C66</xm:sqref>
        </x14:dataValidation>
        <x14:dataValidation type="list" allowBlank="1" showInputMessage="1" showErrorMessage="1" xr:uid="{14DCF268-2E57-4A18-BC06-E5948E7CD923}">
          <x14:formula1>
            <xm:f>LIST!$AO$2:$AO$3</xm:f>
          </x14:formula1>
          <xm:sqref>C53 C32</xm:sqref>
        </x14:dataValidation>
        <x14:dataValidation type="list" allowBlank="1" showInputMessage="1" showErrorMessage="1" promptTitle="NOT REQUIRED WITH E5" xr:uid="{2BA0C3EE-E232-4EC8-8A3F-CBADC6CAC06A}">
          <x14:formula1>
            <xm:f>LIST!$AO$2:$AO$3</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2340-157C-45A6-B659-0BFDF1E34600}">
  <dimension ref="B1:I78"/>
  <sheetViews>
    <sheetView zoomScale="70" zoomScaleNormal="70" workbookViewId="0">
      <selection activeCell="F19" sqref="F19"/>
    </sheetView>
  </sheetViews>
  <sheetFormatPr defaultRowHeight="15" x14ac:dyDescent="0.25"/>
  <cols>
    <col min="1" max="1" width="2.5703125" customWidth="1"/>
    <col min="2" max="2" width="22.5703125" bestFit="1" customWidth="1"/>
    <col min="3" max="3" width="81.42578125" bestFit="1" customWidth="1"/>
    <col min="4" max="4" width="18" bestFit="1" customWidth="1"/>
    <col min="5" max="5" width="17.5703125" bestFit="1" customWidth="1"/>
    <col min="6" max="6" width="9.140625" bestFit="1" customWidth="1"/>
    <col min="7" max="7" width="6.5703125" bestFit="1" customWidth="1"/>
    <col min="8" max="8" width="7.140625" bestFit="1" customWidth="1"/>
    <col min="9" max="9" width="5.85546875" bestFit="1" customWidth="1"/>
  </cols>
  <sheetData>
    <row r="1" spans="2:9" ht="15.75" thickBot="1" x14ac:dyDescent="0.3"/>
    <row r="2" spans="2:9" ht="19.5" thickBot="1" x14ac:dyDescent="0.35">
      <c r="B2" s="388" t="s">
        <v>28</v>
      </c>
      <c r="C2" s="389"/>
      <c r="D2" s="389"/>
      <c r="E2" s="389"/>
      <c r="F2" s="389"/>
      <c r="G2" s="389"/>
      <c r="H2" s="389"/>
      <c r="I2" s="390"/>
    </row>
    <row r="3" spans="2:9" ht="15.75" thickBot="1" x14ac:dyDescent="0.3">
      <c r="B3" s="391" t="s">
        <v>29</v>
      </c>
      <c r="C3" s="392"/>
      <c r="D3" s="6"/>
      <c r="E3" s="7"/>
      <c r="F3" s="6"/>
      <c r="G3" s="7"/>
      <c r="H3" s="6"/>
      <c r="I3" s="151"/>
    </row>
    <row r="4" spans="2:9" ht="15.75" thickBot="1" x14ac:dyDescent="0.3">
      <c r="B4" s="393" t="s">
        <v>34</v>
      </c>
      <c r="C4" s="394"/>
      <c r="D4" s="8"/>
      <c r="E4" s="9"/>
      <c r="F4" s="8"/>
      <c r="G4" s="9"/>
      <c r="H4" s="8"/>
      <c r="I4" s="234"/>
    </row>
    <row r="5" spans="2:9" ht="15.75" thickBot="1" x14ac:dyDescent="0.3">
      <c r="B5" s="386" t="s">
        <v>39</v>
      </c>
      <c r="C5" s="387"/>
      <c r="D5" s="8"/>
      <c r="E5" s="9"/>
      <c r="F5" s="8"/>
      <c r="G5" s="9"/>
      <c r="H5" s="8"/>
      <c r="I5" s="234"/>
    </row>
    <row r="6" spans="2:9" x14ac:dyDescent="0.25">
      <c r="B6" s="11" t="s">
        <v>40</v>
      </c>
      <c r="C6" s="12" t="s">
        <v>41</v>
      </c>
      <c r="D6" s="13"/>
      <c r="E6" s="14"/>
      <c r="F6" s="13"/>
      <c r="G6" s="14"/>
      <c r="H6" s="13"/>
      <c r="I6" s="152"/>
    </row>
    <row r="7" spans="2:9" x14ac:dyDescent="0.25">
      <c r="B7" s="16" t="s">
        <v>43</v>
      </c>
      <c r="C7" s="17" t="s">
        <v>44</v>
      </c>
      <c r="D7" s="18"/>
      <c r="E7" s="19"/>
      <c r="F7" s="18"/>
      <c r="G7" s="19"/>
      <c r="H7" s="18"/>
      <c r="I7" s="153"/>
    </row>
    <row r="8" spans="2:9" ht="15.75" thickBot="1" x14ac:dyDescent="0.3">
      <c r="B8" s="21" t="s">
        <v>45</v>
      </c>
      <c r="C8" s="22" t="s">
        <v>46</v>
      </c>
      <c r="D8" s="23"/>
      <c r="E8" s="24"/>
      <c r="F8" s="23"/>
      <c r="G8" s="24"/>
      <c r="H8" s="23"/>
      <c r="I8" s="154"/>
    </row>
    <row r="9" spans="2:9" ht="15.75" thickBot="1" x14ac:dyDescent="0.3">
      <c r="B9" s="393" t="s">
        <v>47</v>
      </c>
      <c r="C9" s="394"/>
      <c r="D9" s="8" t="s">
        <v>48</v>
      </c>
      <c r="E9" s="9"/>
      <c r="F9" s="8"/>
      <c r="G9" s="9"/>
      <c r="H9" s="8"/>
      <c r="I9" s="234"/>
    </row>
    <row r="10" spans="2:9" ht="15.75" thickBot="1" x14ac:dyDescent="0.3">
      <c r="B10" s="27" t="s">
        <v>51</v>
      </c>
      <c r="C10" s="28" t="s">
        <v>49</v>
      </c>
      <c r="D10" s="29" t="s">
        <v>52</v>
      </c>
      <c r="E10" s="30"/>
      <c r="F10" s="29"/>
      <c r="G10" s="30"/>
      <c r="H10" s="29"/>
      <c r="I10" s="158"/>
    </row>
    <row r="11" spans="2:9" ht="15.75" thickBot="1" x14ac:dyDescent="0.3">
      <c r="B11" s="386" t="s">
        <v>53</v>
      </c>
      <c r="C11" s="387"/>
      <c r="D11" s="8"/>
      <c r="E11" s="8"/>
      <c r="F11" s="8"/>
      <c r="G11" s="8"/>
      <c r="H11" s="8"/>
      <c r="I11" s="8"/>
    </row>
    <row r="12" spans="2:9" x14ac:dyDescent="0.25">
      <c r="B12" s="105" t="s">
        <v>55</v>
      </c>
      <c r="C12" s="10" t="s">
        <v>56</v>
      </c>
      <c r="D12" s="103"/>
      <c r="E12" s="104"/>
      <c r="F12" s="103"/>
      <c r="G12" s="104"/>
      <c r="H12" s="103"/>
      <c r="I12" s="155"/>
    </row>
    <row r="13" spans="2:9" x14ac:dyDescent="0.25">
      <c r="B13" s="110" t="s">
        <v>58</v>
      </c>
      <c r="C13" s="111" t="s">
        <v>59</v>
      </c>
      <c r="D13" s="112"/>
      <c r="E13" s="113"/>
      <c r="F13" s="112"/>
      <c r="G13" s="113"/>
      <c r="H13" s="112"/>
      <c r="I13" s="156"/>
    </row>
    <row r="14" spans="2:9" ht="15.75" thickBot="1" x14ac:dyDescent="0.3">
      <c r="B14" s="106" t="s">
        <v>60</v>
      </c>
      <c r="C14" s="107" t="s">
        <v>61</v>
      </c>
      <c r="D14" s="108"/>
      <c r="E14" s="109"/>
      <c r="F14" s="108"/>
      <c r="G14" s="109"/>
      <c r="H14" s="108"/>
      <c r="I14" s="157"/>
    </row>
    <row r="15" spans="2:9" ht="15.75" thickBot="1" x14ac:dyDescent="0.3">
      <c r="B15" s="393" t="s">
        <v>47</v>
      </c>
      <c r="C15" s="394"/>
      <c r="D15" s="8" t="s">
        <v>48</v>
      </c>
      <c r="E15" s="9"/>
      <c r="F15" s="8"/>
      <c r="G15" s="9"/>
      <c r="H15" s="8"/>
      <c r="I15" s="234"/>
    </row>
    <row r="16" spans="2:9" ht="15.75" thickBot="1" x14ac:dyDescent="0.3">
      <c r="B16" s="27" t="s">
        <v>64</v>
      </c>
      <c r="C16" s="28" t="s">
        <v>65</v>
      </c>
      <c r="D16" s="29" t="s">
        <v>52</v>
      </c>
      <c r="E16" s="30"/>
      <c r="F16" s="29"/>
      <c r="G16" s="30"/>
      <c r="H16" s="29"/>
      <c r="I16" s="158"/>
    </row>
    <row r="17" spans="2:9" ht="15.75" thickBot="1" x14ac:dyDescent="0.3">
      <c r="B17" s="399" t="s">
        <v>68</v>
      </c>
      <c r="C17" s="400"/>
      <c r="D17" s="31" t="s">
        <v>69</v>
      </c>
      <c r="E17" s="101" t="s">
        <v>70</v>
      </c>
      <c r="F17" s="31"/>
      <c r="G17" s="101"/>
      <c r="H17" s="31"/>
      <c r="I17" s="159"/>
    </row>
    <row r="18" spans="2:9" x14ac:dyDescent="0.25">
      <c r="B18" s="32" t="s">
        <v>71</v>
      </c>
      <c r="C18" s="33" t="s">
        <v>72</v>
      </c>
      <c r="D18" s="34" t="s">
        <v>52</v>
      </c>
      <c r="E18" s="35"/>
      <c r="F18" s="34"/>
      <c r="G18" s="35"/>
      <c r="H18" s="34"/>
      <c r="I18" s="160"/>
    </row>
    <row r="19" spans="2:9" ht="15.75" thickBot="1" x14ac:dyDescent="0.3">
      <c r="B19" s="36" t="s">
        <v>74</v>
      </c>
      <c r="C19" s="37" t="s">
        <v>57</v>
      </c>
      <c r="D19" s="38" t="s">
        <v>52</v>
      </c>
      <c r="E19" s="39" t="s">
        <v>52</v>
      </c>
      <c r="F19" s="38"/>
      <c r="G19" s="39"/>
      <c r="H19" s="38"/>
      <c r="I19" s="161"/>
    </row>
    <row r="20" spans="2:9" ht="15.75" thickBot="1" x14ac:dyDescent="0.3">
      <c r="B20" s="401" t="s">
        <v>62</v>
      </c>
      <c r="C20" s="402"/>
      <c r="D20" s="40"/>
      <c r="E20" s="41"/>
      <c r="F20" s="40"/>
      <c r="G20" s="41"/>
      <c r="H20" s="40"/>
      <c r="I20" s="162"/>
    </row>
    <row r="21" spans="2:9" ht="15.75" thickBot="1" x14ac:dyDescent="0.3">
      <c r="B21" s="395" t="s">
        <v>75</v>
      </c>
      <c r="C21" s="403"/>
      <c r="D21" s="42" t="s">
        <v>76</v>
      </c>
      <c r="E21" s="233" t="s">
        <v>77</v>
      </c>
      <c r="F21" s="42" t="s">
        <v>78</v>
      </c>
      <c r="G21" s="233" t="s">
        <v>79</v>
      </c>
      <c r="H21" s="42" t="s">
        <v>80</v>
      </c>
      <c r="I21" s="163" t="s">
        <v>81</v>
      </c>
    </row>
    <row r="22" spans="2:9" ht="15.75" thickBot="1" x14ac:dyDescent="0.3">
      <c r="B22" s="178" t="s">
        <v>83</v>
      </c>
      <c r="C22" s="192" t="s">
        <v>84</v>
      </c>
      <c r="D22" s="182" t="s">
        <v>52</v>
      </c>
      <c r="E22" s="183"/>
      <c r="F22" s="182"/>
      <c r="G22" s="183"/>
      <c r="H22" s="182"/>
      <c r="I22" s="184" t="s">
        <v>52</v>
      </c>
    </row>
    <row r="23" spans="2:9" ht="15.75" thickBot="1" x14ac:dyDescent="0.3">
      <c r="B23" s="395" t="s">
        <v>86</v>
      </c>
      <c r="C23" s="403"/>
      <c r="D23" s="42" t="s">
        <v>76</v>
      </c>
      <c r="E23" s="233" t="s">
        <v>77</v>
      </c>
      <c r="F23" s="42" t="s">
        <v>78</v>
      </c>
      <c r="G23" s="233" t="s">
        <v>79</v>
      </c>
      <c r="H23" s="42" t="s">
        <v>80</v>
      </c>
      <c r="I23" s="163" t="s">
        <v>81</v>
      </c>
    </row>
    <row r="24" spans="2:9" x14ac:dyDescent="0.25">
      <c r="B24" s="54" t="s">
        <v>87</v>
      </c>
      <c r="C24" s="55" t="s">
        <v>88</v>
      </c>
      <c r="D24" s="56"/>
      <c r="E24" s="57" t="s">
        <v>52</v>
      </c>
      <c r="F24" s="56"/>
      <c r="G24" s="57" t="s">
        <v>52</v>
      </c>
      <c r="H24" s="56"/>
      <c r="I24" s="165" t="s">
        <v>52</v>
      </c>
    </row>
    <row r="25" spans="2:9" ht="15.75" thickBot="1" x14ac:dyDescent="0.3">
      <c r="B25" s="48" t="s">
        <v>93</v>
      </c>
      <c r="C25" s="49" t="s">
        <v>94</v>
      </c>
      <c r="D25" s="50"/>
      <c r="E25" s="51" t="s">
        <v>52</v>
      </c>
      <c r="F25" s="50"/>
      <c r="G25" s="51"/>
      <c r="H25" s="50" t="s">
        <v>52</v>
      </c>
      <c r="I25" s="166" t="s">
        <v>52</v>
      </c>
    </row>
    <row r="26" spans="2:9" x14ac:dyDescent="0.25">
      <c r="B26" s="44" t="s">
        <v>95</v>
      </c>
      <c r="C26" s="45" t="s">
        <v>96</v>
      </c>
      <c r="D26" s="46"/>
      <c r="E26" s="47"/>
      <c r="F26" s="46" t="s">
        <v>52</v>
      </c>
      <c r="G26" s="47"/>
      <c r="H26" s="46" t="s">
        <v>52</v>
      </c>
      <c r="I26" s="164" t="s">
        <v>52</v>
      </c>
    </row>
    <row r="27" spans="2:9" ht="15.75" thickBot="1" x14ac:dyDescent="0.3">
      <c r="B27" s="54" t="s">
        <v>97</v>
      </c>
      <c r="C27" s="55" t="s">
        <v>98</v>
      </c>
      <c r="D27" s="56"/>
      <c r="E27" s="57"/>
      <c r="F27" s="56" t="s">
        <v>52</v>
      </c>
      <c r="G27" s="57"/>
      <c r="H27" s="56" t="s">
        <v>52</v>
      </c>
      <c r="I27" s="165" t="s">
        <v>52</v>
      </c>
    </row>
    <row r="28" spans="2:9" ht="15.75" thickBot="1" x14ac:dyDescent="0.3">
      <c r="B28" s="44" t="s">
        <v>99</v>
      </c>
      <c r="C28" s="45" t="s">
        <v>100</v>
      </c>
      <c r="D28" s="46"/>
      <c r="E28" s="47"/>
      <c r="F28" s="46" t="s">
        <v>52</v>
      </c>
      <c r="G28" s="47"/>
      <c r="H28" s="46" t="s">
        <v>52</v>
      </c>
      <c r="I28" s="164" t="s">
        <v>52</v>
      </c>
    </row>
    <row r="29" spans="2:9" x14ac:dyDescent="0.25">
      <c r="B29" s="44" t="s">
        <v>101</v>
      </c>
      <c r="C29" s="45" t="s">
        <v>102</v>
      </c>
      <c r="D29" s="46" t="s">
        <v>52</v>
      </c>
      <c r="E29" s="47"/>
      <c r="F29" s="46"/>
      <c r="G29" s="47" t="s">
        <v>52</v>
      </c>
      <c r="H29" s="46"/>
      <c r="I29" s="164" t="s">
        <v>52</v>
      </c>
    </row>
    <row r="30" spans="2:9" x14ac:dyDescent="0.25">
      <c r="B30" s="54" t="s">
        <v>103</v>
      </c>
      <c r="C30" s="55" t="s">
        <v>104</v>
      </c>
      <c r="D30" s="56" t="s">
        <v>52</v>
      </c>
      <c r="E30" s="57"/>
      <c r="F30" s="56"/>
      <c r="G30" s="57" t="s">
        <v>52</v>
      </c>
      <c r="H30" s="56"/>
      <c r="I30" s="165" t="s">
        <v>52</v>
      </c>
    </row>
    <row r="31" spans="2:9" x14ac:dyDescent="0.25">
      <c r="B31" s="173" t="s">
        <v>105</v>
      </c>
      <c r="C31" s="174" t="s">
        <v>66</v>
      </c>
      <c r="D31" s="175" t="s">
        <v>52</v>
      </c>
      <c r="E31" s="176"/>
      <c r="F31" s="175"/>
      <c r="G31" s="176"/>
      <c r="H31" s="175" t="s">
        <v>52</v>
      </c>
      <c r="I31" s="177" t="s">
        <v>52</v>
      </c>
    </row>
    <row r="32" spans="2:9" ht="15.75" thickBot="1" x14ac:dyDescent="0.3">
      <c r="B32" s="54" t="s">
        <v>106</v>
      </c>
      <c r="C32" s="55" t="s">
        <v>107</v>
      </c>
      <c r="D32" s="56" t="s">
        <v>52</v>
      </c>
      <c r="E32" s="57"/>
      <c r="F32" s="56"/>
      <c r="G32" s="57"/>
      <c r="H32" s="56" t="s">
        <v>52</v>
      </c>
      <c r="I32" s="165" t="s">
        <v>52</v>
      </c>
    </row>
    <row r="33" spans="2:9" x14ac:dyDescent="0.25">
      <c r="B33" s="44" t="s">
        <v>108</v>
      </c>
      <c r="C33" s="45" t="s">
        <v>109</v>
      </c>
      <c r="D33" s="46" t="s">
        <v>52</v>
      </c>
      <c r="E33" s="47"/>
      <c r="F33" s="46"/>
      <c r="G33" s="47" t="s">
        <v>52</v>
      </c>
      <c r="H33" s="46"/>
      <c r="I33" s="164" t="s">
        <v>52</v>
      </c>
    </row>
    <row r="34" spans="2:9" x14ac:dyDescent="0.25">
      <c r="B34" s="54" t="s">
        <v>110</v>
      </c>
      <c r="C34" s="55" t="s">
        <v>111</v>
      </c>
      <c r="D34" s="56" t="s">
        <v>52</v>
      </c>
      <c r="E34" s="57"/>
      <c r="F34" s="56"/>
      <c r="G34" s="57" t="s">
        <v>52</v>
      </c>
      <c r="H34" s="56"/>
      <c r="I34" s="165" t="s">
        <v>52</v>
      </c>
    </row>
    <row r="35" spans="2:9" x14ac:dyDescent="0.25">
      <c r="B35" s="173" t="s">
        <v>112</v>
      </c>
      <c r="C35" s="174" t="s">
        <v>67</v>
      </c>
      <c r="D35" s="175" t="s">
        <v>52</v>
      </c>
      <c r="E35" s="176"/>
      <c r="F35" s="175"/>
      <c r="G35" s="176"/>
      <c r="H35" s="175" t="s">
        <v>52</v>
      </c>
      <c r="I35" s="177" t="s">
        <v>52</v>
      </c>
    </row>
    <row r="36" spans="2:9" ht="15.75" thickBot="1" x14ac:dyDescent="0.3">
      <c r="B36" s="63" t="s">
        <v>113</v>
      </c>
      <c r="C36" s="64" t="s">
        <v>114</v>
      </c>
      <c r="D36" s="56" t="s">
        <v>52</v>
      </c>
      <c r="E36" s="65"/>
      <c r="F36" s="66"/>
      <c r="G36" s="65"/>
      <c r="H36" s="66" t="s">
        <v>52</v>
      </c>
      <c r="I36" s="167" t="s">
        <v>52</v>
      </c>
    </row>
    <row r="37" spans="2:9" ht="15.75" thickBot="1" x14ac:dyDescent="0.3">
      <c r="B37" s="395" t="s">
        <v>116</v>
      </c>
      <c r="C37" s="396"/>
      <c r="D37" s="42" t="s">
        <v>76</v>
      </c>
      <c r="E37" s="233" t="s">
        <v>77</v>
      </c>
      <c r="F37" s="42" t="s">
        <v>78</v>
      </c>
      <c r="G37" s="233" t="s">
        <v>79</v>
      </c>
      <c r="H37" s="42" t="s">
        <v>80</v>
      </c>
      <c r="I37" s="163" t="s">
        <v>81</v>
      </c>
    </row>
    <row r="38" spans="2:9" x14ac:dyDescent="0.25">
      <c r="B38" s="178" t="s">
        <v>118</v>
      </c>
      <c r="C38" s="179" t="s">
        <v>119</v>
      </c>
      <c r="D38" s="180" t="s">
        <v>52</v>
      </c>
      <c r="E38" s="181"/>
      <c r="F38" s="182"/>
      <c r="G38" s="183"/>
      <c r="H38" s="182"/>
      <c r="I38" s="184" t="s">
        <v>52</v>
      </c>
    </row>
    <row r="39" spans="2:9" x14ac:dyDescent="0.25">
      <c r="B39" s="54" t="s">
        <v>120</v>
      </c>
      <c r="C39" s="74" t="s">
        <v>121</v>
      </c>
      <c r="D39" s="75" t="s">
        <v>52</v>
      </c>
      <c r="E39" s="76"/>
      <c r="F39" s="56"/>
      <c r="G39" s="57"/>
      <c r="H39" s="56"/>
      <c r="I39" s="165" t="s">
        <v>52</v>
      </c>
    </row>
    <row r="40" spans="2:9" x14ac:dyDescent="0.25">
      <c r="B40" s="54" t="s">
        <v>123</v>
      </c>
      <c r="C40" s="74" t="s">
        <v>124</v>
      </c>
      <c r="D40" s="75"/>
      <c r="E40" s="76" t="s">
        <v>52</v>
      </c>
      <c r="F40" s="56"/>
      <c r="G40" s="57"/>
      <c r="H40" s="56"/>
      <c r="I40" s="165" t="s">
        <v>52</v>
      </c>
    </row>
    <row r="41" spans="2:9" ht="15.75" thickBot="1" x14ac:dyDescent="0.3">
      <c r="B41" s="48" t="s">
        <v>125</v>
      </c>
      <c r="C41" s="77" t="s">
        <v>126</v>
      </c>
      <c r="D41" s="78"/>
      <c r="E41" s="79" t="s">
        <v>52</v>
      </c>
      <c r="F41" s="50"/>
      <c r="G41" s="51"/>
      <c r="H41" s="50"/>
      <c r="I41" s="166" t="s">
        <v>52</v>
      </c>
    </row>
    <row r="42" spans="2:9" ht="15.75" thickBot="1" x14ac:dyDescent="0.3">
      <c r="B42" s="395" t="s">
        <v>127</v>
      </c>
      <c r="C42" s="396"/>
      <c r="D42" s="42" t="s">
        <v>76</v>
      </c>
      <c r="E42" s="233" t="s">
        <v>77</v>
      </c>
      <c r="F42" s="42" t="s">
        <v>78</v>
      </c>
      <c r="G42" s="233" t="s">
        <v>79</v>
      </c>
      <c r="H42" s="42" t="s">
        <v>80</v>
      </c>
      <c r="I42" s="163" t="s">
        <v>81</v>
      </c>
    </row>
    <row r="43" spans="2:9" x14ac:dyDescent="0.25">
      <c r="B43" s="44" t="s">
        <v>128</v>
      </c>
      <c r="C43" s="71" t="s">
        <v>129</v>
      </c>
      <c r="D43" s="72"/>
      <c r="E43" s="73" t="s">
        <v>52</v>
      </c>
      <c r="F43" s="46"/>
      <c r="G43" s="47" t="s">
        <v>52</v>
      </c>
      <c r="H43" s="46"/>
      <c r="I43" s="164"/>
    </row>
    <row r="44" spans="2:9" ht="15.75" thickBot="1" x14ac:dyDescent="0.3">
      <c r="B44" s="48" t="s">
        <v>130</v>
      </c>
      <c r="C44" s="77" t="s">
        <v>131</v>
      </c>
      <c r="D44" s="78"/>
      <c r="E44" s="79" t="s">
        <v>52</v>
      </c>
      <c r="F44" s="50"/>
      <c r="G44" s="51"/>
      <c r="H44" s="50" t="s">
        <v>52</v>
      </c>
      <c r="I44" s="166"/>
    </row>
    <row r="45" spans="2:9" x14ac:dyDescent="0.25">
      <c r="B45" s="44" t="s">
        <v>132</v>
      </c>
      <c r="C45" s="71" t="s">
        <v>133</v>
      </c>
      <c r="D45" s="72"/>
      <c r="E45" s="73" t="s">
        <v>52</v>
      </c>
      <c r="F45" s="46"/>
      <c r="G45" s="47" t="s">
        <v>52</v>
      </c>
      <c r="H45" s="46"/>
      <c r="I45" s="164"/>
    </row>
    <row r="46" spans="2:9" x14ac:dyDescent="0.25">
      <c r="B46" s="54" t="s">
        <v>138</v>
      </c>
      <c r="C46" s="74" t="s">
        <v>139</v>
      </c>
      <c r="D46" s="75"/>
      <c r="E46" s="76" t="s">
        <v>52</v>
      </c>
      <c r="F46" s="56"/>
      <c r="G46" s="57" t="s">
        <v>52</v>
      </c>
      <c r="H46" s="56"/>
      <c r="I46" s="165"/>
    </row>
    <row r="47" spans="2:9" x14ac:dyDescent="0.25">
      <c r="B47" s="54" t="s">
        <v>140</v>
      </c>
      <c r="C47" s="74" t="s">
        <v>141</v>
      </c>
      <c r="D47" s="75"/>
      <c r="E47" s="76" t="s">
        <v>52</v>
      </c>
      <c r="F47" s="56"/>
      <c r="G47" s="57" t="s">
        <v>52</v>
      </c>
      <c r="H47" s="56"/>
      <c r="I47" s="165"/>
    </row>
    <row r="48" spans="2:9" x14ac:dyDescent="0.25">
      <c r="B48" s="54" t="s">
        <v>142</v>
      </c>
      <c r="C48" s="74" t="s">
        <v>143</v>
      </c>
      <c r="D48" s="75"/>
      <c r="E48" s="76" t="s">
        <v>52</v>
      </c>
      <c r="F48" s="56"/>
      <c r="G48" s="57" t="s">
        <v>52</v>
      </c>
      <c r="H48" s="56"/>
      <c r="I48" s="165"/>
    </row>
    <row r="49" spans="2:9" x14ac:dyDescent="0.25">
      <c r="B49" s="54" t="s">
        <v>144</v>
      </c>
      <c r="C49" s="74" t="s">
        <v>145</v>
      </c>
      <c r="D49" s="75"/>
      <c r="E49" s="76" t="s">
        <v>52</v>
      </c>
      <c r="F49" s="56"/>
      <c r="G49" s="57" t="s">
        <v>52</v>
      </c>
      <c r="H49" s="56"/>
      <c r="I49" s="165"/>
    </row>
    <row r="50" spans="2:9" x14ac:dyDescent="0.25">
      <c r="B50" s="54" t="s">
        <v>146</v>
      </c>
      <c r="C50" s="74" t="s">
        <v>147</v>
      </c>
      <c r="D50" s="75"/>
      <c r="E50" s="76" t="s">
        <v>52</v>
      </c>
      <c r="F50" s="56"/>
      <c r="G50" s="57" t="s">
        <v>52</v>
      </c>
      <c r="H50" s="56"/>
      <c r="I50" s="165"/>
    </row>
    <row r="51" spans="2:9" x14ac:dyDescent="0.25">
      <c r="B51" s="54" t="s">
        <v>148</v>
      </c>
      <c r="C51" s="74" t="s">
        <v>149</v>
      </c>
      <c r="D51" s="75"/>
      <c r="E51" s="76" t="s">
        <v>52</v>
      </c>
      <c r="F51" s="56"/>
      <c r="G51" s="57" t="s">
        <v>52</v>
      </c>
      <c r="H51" s="56"/>
      <c r="I51" s="165"/>
    </row>
    <row r="52" spans="2:9" x14ac:dyDescent="0.25">
      <c r="B52" s="54" t="s">
        <v>150</v>
      </c>
      <c r="C52" s="74" t="s">
        <v>151</v>
      </c>
      <c r="D52" s="75"/>
      <c r="E52" s="76" t="s">
        <v>52</v>
      </c>
      <c r="F52" s="56"/>
      <c r="G52" s="57" t="s">
        <v>52</v>
      </c>
      <c r="H52" s="56"/>
      <c r="I52" s="165"/>
    </row>
    <row r="53" spans="2:9" x14ac:dyDescent="0.25">
      <c r="B53" s="54" t="s">
        <v>152</v>
      </c>
      <c r="C53" s="74" t="s">
        <v>153</v>
      </c>
      <c r="D53" s="75"/>
      <c r="E53" s="76" t="s">
        <v>52</v>
      </c>
      <c r="F53" s="56"/>
      <c r="G53" s="57" t="s">
        <v>52</v>
      </c>
      <c r="H53" s="56"/>
      <c r="I53" s="165"/>
    </row>
    <row r="54" spans="2:9" ht="15.75" thickBot="1" x14ac:dyDescent="0.3">
      <c r="B54" s="48" t="s">
        <v>154</v>
      </c>
      <c r="C54" s="77" t="s">
        <v>155</v>
      </c>
      <c r="D54" s="78"/>
      <c r="E54" s="79" t="s">
        <v>52</v>
      </c>
      <c r="F54" s="50"/>
      <c r="G54" s="51" t="s">
        <v>52</v>
      </c>
      <c r="H54" s="50"/>
      <c r="I54" s="166"/>
    </row>
    <row r="55" spans="2:9" x14ac:dyDescent="0.25">
      <c r="B55" s="44" t="s">
        <v>156</v>
      </c>
      <c r="C55" s="71" t="s">
        <v>157</v>
      </c>
      <c r="D55" s="72"/>
      <c r="E55" s="73" t="s">
        <v>52</v>
      </c>
      <c r="F55" s="46"/>
      <c r="G55" s="47" t="s">
        <v>52</v>
      </c>
      <c r="H55" s="46"/>
      <c r="I55" s="164" t="s">
        <v>52</v>
      </c>
    </row>
    <row r="56" spans="2:9" x14ac:dyDescent="0.25">
      <c r="B56" s="54" t="s">
        <v>158</v>
      </c>
      <c r="C56" s="74" t="s">
        <v>159</v>
      </c>
      <c r="D56" s="75"/>
      <c r="E56" s="76" t="s">
        <v>52</v>
      </c>
      <c r="F56" s="56"/>
      <c r="G56" s="57" t="s">
        <v>52</v>
      </c>
      <c r="H56" s="56"/>
      <c r="I56" s="165" t="s">
        <v>52</v>
      </c>
    </row>
    <row r="57" spans="2:9" x14ac:dyDescent="0.25">
      <c r="B57" s="54" t="s">
        <v>160</v>
      </c>
      <c r="C57" s="74" t="s">
        <v>161</v>
      </c>
      <c r="D57" s="75"/>
      <c r="E57" s="76" t="s">
        <v>52</v>
      </c>
      <c r="F57" s="56"/>
      <c r="G57" s="57" t="s">
        <v>52</v>
      </c>
      <c r="H57" s="56"/>
      <c r="I57" s="165" t="s">
        <v>52</v>
      </c>
    </row>
    <row r="58" spans="2:9" x14ac:dyDescent="0.25">
      <c r="B58" s="54" t="s">
        <v>163</v>
      </c>
      <c r="C58" s="74" t="s">
        <v>164</v>
      </c>
      <c r="D58" s="75"/>
      <c r="E58" s="76" t="s">
        <v>52</v>
      </c>
      <c r="F58" s="56"/>
      <c r="G58" s="57"/>
      <c r="H58" s="56" t="s">
        <v>52</v>
      </c>
      <c r="I58" s="165" t="s">
        <v>52</v>
      </c>
    </row>
    <row r="59" spans="2:9" x14ac:dyDescent="0.25">
      <c r="B59" s="63" t="s">
        <v>166</v>
      </c>
      <c r="C59" s="82" t="s">
        <v>167</v>
      </c>
      <c r="D59" s="83"/>
      <c r="E59" s="84" t="s">
        <v>52</v>
      </c>
      <c r="F59" s="66"/>
      <c r="G59" s="65"/>
      <c r="H59" s="66" t="s">
        <v>52</v>
      </c>
      <c r="I59" s="167" t="s">
        <v>52</v>
      </c>
    </row>
    <row r="60" spans="2:9" x14ac:dyDescent="0.25">
      <c r="B60" s="63" t="s">
        <v>168</v>
      </c>
      <c r="C60" s="82" t="s">
        <v>169</v>
      </c>
      <c r="D60" s="83"/>
      <c r="E60" s="84" t="s">
        <v>52</v>
      </c>
      <c r="F60" s="66"/>
      <c r="G60" s="65"/>
      <c r="H60" s="66" t="s">
        <v>52</v>
      </c>
      <c r="I60" s="167" t="s">
        <v>52</v>
      </c>
    </row>
    <row r="61" spans="2:9" ht="15.75" thickBot="1" x14ac:dyDescent="0.3">
      <c r="B61" s="67" t="s">
        <v>170</v>
      </c>
      <c r="C61" s="86" t="s">
        <v>171</v>
      </c>
      <c r="D61" s="87"/>
      <c r="E61" s="88" t="s">
        <v>52</v>
      </c>
      <c r="F61" s="70"/>
      <c r="G61" s="69" t="s">
        <v>52</v>
      </c>
      <c r="H61" s="70"/>
      <c r="I61" s="168" t="s">
        <v>52</v>
      </c>
    </row>
    <row r="62" spans="2:9" x14ac:dyDescent="0.25">
      <c r="B62" s="89" t="s">
        <v>172</v>
      </c>
      <c r="C62" s="90" t="s">
        <v>173</v>
      </c>
      <c r="D62" s="91"/>
      <c r="E62" s="92" t="s">
        <v>52</v>
      </c>
      <c r="F62" s="93"/>
      <c r="G62" s="94" t="s">
        <v>52</v>
      </c>
      <c r="H62" s="93"/>
      <c r="I62" s="169" t="s">
        <v>52</v>
      </c>
    </row>
    <row r="63" spans="2:9" ht="15.75" thickBot="1" x14ac:dyDescent="0.3">
      <c r="B63" s="185" t="s">
        <v>174</v>
      </c>
      <c r="C63" s="186" t="s">
        <v>117</v>
      </c>
      <c r="D63" s="187"/>
      <c r="E63" s="188" t="s">
        <v>52</v>
      </c>
      <c r="F63" s="189"/>
      <c r="G63" s="190" t="s">
        <v>52</v>
      </c>
      <c r="H63" s="189"/>
      <c r="I63" s="191" t="s">
        <v>52</v>
      </c>
    </row>
    <row r="64" spans="2:9" ht="15.75" thickBot="1" x14ac:dyDescent="0.3">
      <c r="B64" s="67" t="s">
        <v>175</v>
      </c>
      <c r="C64" s="86" t="s">
        <v>176</v>
      </c>
      <c r="D64" s="87"/>
      <c r="E64" s="88"/>
      <c r="F64" s="70" t="s">
        <v>52</v>
      </c>
      <c r="G64" s="69"/>
      <c r="H64" s="70" t="s">
        <v>52</v>
      </c>
      <c r="I64" s="168" t="s">
        <v>52</v>
      </c>
    </row>
    <row r="65" spans="2:9" ht="15.75" thickBot="1" x14ac:dyDescent="0.3">
      <c r="B65" s="67" t="s">
        <v>177</v>
      </c>
      <c r="C65" s="86" t="s">
        <v>178</v>
      </c>
      <c r="D65" s="87"/>
      <c r="E65" s="88"/>
      <c r="F65" s="70" t="s">
        <v>52</v>
      </c>
      <c r="G65" s="69"/>
      <c r="H65" s="70" t="s">
        <v>52</v>
      </c>
      <c r="I65" s="168" t="s">
        <v>52</v>
      </c>
    </row>
    <row r="66" spans="2:9" x14ac:dyDescent="0.25">
      <c r="B66" s="89" t="s">
        <v>179</v>
      </c>
      <c r="C66" s="90" t="s">
        <v>180</v>
      </c>
      <c r="D66" s="91"/>
      <c r="E66" s="92"/>
      <c r="F66" s="93" t="s">
        <v>52</v>
      </c>
      <c r="G66" s="94"/>
      <c r="H66" s="93" t="s">
        <v>52</v>
      </c>
      <c r="I66" s="169" t="s">
        <v>52</v>
      </c>
    </row>
    <row r="67" spans="2:9" x14ac:dyDescent="0.25">
      <c r="B67" s="63" t="s">
        <v>181</v>
      </c>
      <c r="C67" s="82" t="s">
        <v>182</v>
      </c>
      <c r="D67" s="83"/>
      <c r="E67" s="84"/>
      <c r="F67" s="66" t="s">
        <v>52</v>
      </c>
      <c r="G67" s="65"/>
      <c r="H67" s="66" t="s">
        <v>52</v>
      </c>
      <c r="I67" s="167" t="s">
        <v>52</v>
      </c>
    </row>
    <row r="68" spans="2:9" ht="15.75" thickBot="1" x14ac:dyDescent="0.3">
      <c r="B68" s="63" t="s">
        <v>183</v>
      </c>
      <c r="C68" s="82" t="s">
        <v>184</v>
      </c>
      <c r="D68" s="83"/>
      <c r="E68" s="84"/>
      <c r="F68" s="66" t="s">
        <v>52</v>
      </c>
      <c r="G68" s="65"/>
      <c r="H68" s="66" t="s">
        <v>52</v>
      </c>
      <c r="I68" s="167" t="s">
        <v>52</v>
      </c>
    </row>
    <row r="69" spans="2:9" x14ac:dyDescent="0.25">
      <c r="B69" s="89" t="s">
        <v>185</v>
      </c>
      <c r="C69" s="90" t="s">
        <v>186</v>
      </c>
      <c r="D69" s="91"/>
      <c r="E69" s="92" t="s">
        <v>52</v>
      </c>
      <c r="F69" s="93"/>
      <c r="G69" s="94"/>
      <c r="H69" s="93" t="s">
        <v>52</v>
      </c>
      <c r="I69" s="169" t="s">
        <v>52</v>
      </c>
    </row>
    <row r="70" spans="2:9" ht="15.75" thickBot="1" x14ac:dyDescent="0.3">
      <c r="B70" s="67" t="s">
        <v>187</v>
      </c>
      <c r="C70" s="86" t="s">
        <v>188</v>
      </c>
      <c r="D70" s="87"/>
      <c r="E70" s="88" t="s">
        <v>52</v>
      </c>
      <c r="F70" s="70"/>
      <c r="G70" s="69"/>
      <c r="H70" s="70" t="s">
        <v>52</v>
      </c>
      <c r="I70" s="168" t="s">
        <v>52</v>
      </c>
    </row>
    <row r="71" spans="2:9" x14ac:dyDescent="0.25">
      <c r="B71" s="89" t="s">
        <v>189</v>
      </c>
      <c r="C71" s="90" t="s">
        <v>190</v>
      </c>
      <c r="D71" s="91"/>
      <c r="E71" s="92" t="s">
        <v>52</v>
      </c>
      <c r="F71" s="93"/>
      <c r="G71" s="94" t="s">
        <v>52</v>
      </c>
      <c r="H71" s="93"/>
      <c r="I71" s="169"/>
    </row>
    <row r="72" spans="2:9" ht="15.75" thickBot="1" x14ac:dyDescent="0.3">
      <c r="B72" s="67" t="s">
        <v>191</v>
      </c>
      <c r="C72" s="86" t="s">
        <v>192</v>
      </c>
      <c r="D72" s="87"/>
      <c r="E72" s="88" t="s">
        <v>52</v>
      </c>
      <c r="F72" s="70"/>
      <c r="G72" s="69"/>
      <c r="H72" s="70" t="s">
        <v>52</v>
      </c>
      <c r="I72" s="168"/>
    </row>
    <row r="73" spans="2:9" ht="15.75" thickBot="1" x14ac:dyDescent="0.3">
      <c r="B73" s="397" t="s">
        <v>193</v>
      </c>
      <c r="C73" s="398"/>
      <c r="D73" s="42" t="s">
        <v>194</v>
      </c>
      <c r="E73" s="233" t="s">
        <v>195</v>
      </c>
      <c r="F73" s="42"/>
      <c r="G73" s="233"/>
      <c r="H73" s="42"/>
      <c r="I73" s="163"/>
    </row>
    <row r="74" spans="2:9" x14ac:dyDescent="0.25">
      <c r="B74" s="89" t="s">
        <v>196</v>
      </c>
      <c r="C74" s="97" t="s">
        <v>165</v>
      </c>
      <c r="D74" s="93" t="s">
        <v>52</v>
      </c>
      <c r="E74" s="94"/>
      <c r="F74" s="93"/>
      <c r="G74" s="94"/>
      <c r="H74" s="93"/>
      <c r="I74" s="169"/>
    </row>
    <row r="75" spans="2:9" x14ac:dyDescent="0.25">
      <c r="B75" s="63" t="s">
        <v>197</v>
      </c>
      <c r="C75" s="64" t="s">
        <v>198</v>
      </c>
      <c r="D75" s="66" t="s">
        <v>52</v>
      </c>
      <c r="E75" s="65"/>
      <c r="F75" s="66"/>
      <c r="G75" s="65"/>
      <c r="H75" s="66"/>
      <c r="I75" s="167"/>
    </row>
    <row r="76" spans="2:9" x14ac:dyDescent="0.25">
      <c r="B76" s="63" t="s">
        <v>199</v>
      </c>
      <c r="C76" s="64" t="s">
        <v>200</v>
      </c>
      <c r="D76" s="66"/>
      <c r="E76" s="65" t="s">
        <v>52</v>
      </c>
      <c r="F76" s="66"/>
      <c r="G76" s="65"/>
      <c r="H76" s="66"/>
      <c r="I76" s="167"/>
    </row>
    <row r="77" spans="2:9" x14ac:dyDescent="0.25">
      <c r="B77" s="63" t="s">
        <v>201</v>
      </c>
      <c r="C77" s="64" t="s">
        <v>202</v>
      </c>
      <c r="D77" s="66" t="s">
        <v>52</v>
      </c>
      <c r="E77" s="65"/>
      <c r="F77" s="66"/>
      <c r="G77" s="65"/>
      <c r="H77" s="66"/>
      <c r="I77" s="167"/>
    </row>
    <row r="78" spans="2:9" ht="15.75" thickBot="1" x14ac:dyDescent="0.3">
      <c r="B78" s="67" t="s">
        <v>203</v>
      </c>
      <c r="C78" s="68" t="s">
        <v>204</v>
      </c>
      <c r="D78" s="70"/>
      <c r="E78" s="69" t="s">
        <v>52</v>
      </c>
      <c r="F78" s="70"/>
      <c r="G78" s="69"/>
      <c r="H78" s="70"/>
      <c r="I78" s="168"/>
    </row>
  </sheetData>
  <mergeCells count="14">
    <mergeCell ref="B42:C42"/>
    <mergeCell ref="B73:C73"/>
    <mergeCell ref="B15:C15"/>
    <mergeCell ref="B17:C17"/>
    <mergeCell ref="B20:C20"/>
    <mergeCell ref="B21:C21"/>
    <mergeCell ref="B23:C23"/>
    <mergeCell ref="B37:C37"/>
    <mergeCell ref="B11:C11"/>
    <mergeCell ref="B2:I2"/>
    <mergeCell ref="B3:C3"/>
    <mergeCell ref="B4:C4"/>
    <mergeCell ref="B5:C5"/>
    <mergeCell ref="B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F36D3-51C6-4D20-BAA4-8DFE37428616}">
  <dimension ref="A1:N105"/>
  <sheetViews>
    <sheetView workbookViewId="0">
      <selection activeCell="N9" sqref="N9"/>
    </sheetView>
  </sheetViews>
  <sheetFormatPr defaultColWidth="8.7109375" defaultRowHeight="12" x14ac:dyDescent="0.2"/>
  <cols>
    <col min="1" max="1" width="54.42578125" style="211" customWidth="1"/>
    <col min="2" max="14" width="16.140625" style="210" customWidth="1"/>
    <col min="15" max="16384" width="8.7109375" style="210"/>
  </cols>
  <sheetData>
    <row r="1" spans="1:14" x14ac:dyDescent="0.2">
      <c r="A1" s="215" t="s">
        <v>205</v>
      </c>
    </row>
    <row r="2" spans="1:14" s="211" customFormat="1" x14ac:dyDescent="0.2">
      <c r="A2" s="214" t="s">
        <v>206</v>
      </c>
      <c r="B2" s="212"/>
      <c r="C2" s="212"/>
      <c r="D2" s="212"/>
      <c r="E2" s="212"/>
      <c r="F2" s="212"/>
      <c r="G2" s="212"/>
      <c r="H2" s="212"/>
      <c r="I2" s="212"/>
      <c r="J2" s="212"/>
      <c r="K2" s="212"/>
      <c r="L2" s="212"/>
      <c r="M2" s="212"/>
      <c r="N2" s="212"/>
    </row>
    <row r="4" spans="1:14" x14ac:dyDescent="0.2">
      <c r="A4" s="404" t="s">
        <v>207</v>
      </c>
      <c r="B4" s="404"/>
      <c r="C4" s="404"/>
      <c r="D4" s="404"/>
      <c r="E4" s="404"/>
      <c r="F4" s="404"/>
      <c r="G4" s="404"/>
      <c r="H4" s="404"/>
      <c r="I4" s="404"/>
      <c r="J4" s="404"/>
      <c r="K4" s="404"/>
      <c r="L4" s="404"/>
      <c r="M4" s="404"/>
      <c r="N4" s="404"/>
    </row>
    <row r="5" spans="1:14" x14ac:dyDescent="0.2">
      <c r="A5" s="210"/>
    </row>
    <row r="6" spans="1:14" ht="14.25" x14ac:dyDescent="0.2">
      <c r="A6" s="405"/>
      <c r="B6" s="406" t="s">
        <v>208</v>
      </c>
      <c r="C6" s="406"/>
      <c r="D6" s="406"/>
      <c r="E6" s="406"/>
      <c r="F6" s="406"/>
      <c r="G6" s="406"/>
      <c r="H6" s="406"/>
      <c r="I6" s="406"/>
      <c r="J6" s="406"/>
      <c r="K6" s="407" t="s">
        <v>209</v>
      </c>
      <c r="L6" s="407"/>
      <c r="M6" s="407"/>
      <c r="N6" s="407"/>
    </row>
    <row r="7" spans="1:14" ht="14.25" x14ac:dyDescent="0.2">
      <c r="A7" s="405"/>
      <c r="B7" s="217" t="s">
        <v>210</v>
      </c>
      <c r="C7" s="217" t="s">
        <v>211</v>
      </c>
      <c r="D7" s="217" t="s">
        <v>212</v>
      </c>
      <c r="E7" s="217" t="s">
        <v>213</v>
      </c>
      <c r="F7" s="217" t="s">
        <v>214</v>
      </c>
      <c r="G7" s="218" t="s">
        <v>215</v>
      </c>
      <c r="H7" s="218" t="s">
        <v>216</v>
      </c>
      <c r="I7" s="218" t="s">
        <v>217</v>
      </c>
      <c r="J7" s="218" t="s">
        <v>218</v>
      </c>
      <c r="K7" s="219" t="s">
        <v>219</v>
      </c>
      <c r="L7" s="219" t="s">
        <v>220</v>
      </c>
      <c r="M7" s="219" t="s">
        <v>221</v>
      </c>
      <c r="N7" s="219" t="s">
        <v>222</v>
      </c>
    </row>
    <row r="8" spans="1:14" ht="24" x14ac:dyDescent="0.2">
      <c r="A8" s="230" t="s">
        <v>223</v>
      </c>
      <c r="B8" s="220">
        <v>8.25</v>
      </c>
      <c r="C8" s="221">
        <v>12</v>
      </c>
      <c r="D8" s="221">
        <v>5</v>
      </c>
      <c r="E8" s="220">
        <v>12.5</v>
      </c>
      <c r="F8" s="221">
        <v>20</v>
      </c>
      <c r="G8" s="221">
        <v>4</v>
      </c>
      <c r="H8" s="221">
        <v>10</v>
      </c>
      <c r="I8" s="221">
        <v>32</v>
      </c>
      <c r="J8" s="221">
        <v>57</v>
      </c>
      <c r="K8" s="222">
        <v>4</v>
      </c>
      <c r="L8" s="222">
        <v>8</v>
      </c>
      <c r="M8" s="222">
        <v>20</v>
      </c>
      <c r="N8" s="222">
        <v>35</v>
      </c>
    </row>
    <row r="9" spans="1:14" ht="26.25" x14ac:dyDescent="0.2">
      <c r="A9" s="231" t="s">
        <v>224</v>
      </c>
      <c r="B9" s="223" t="s">
        <v>225</v>
      </c>
      <c r="C9" s="223" t="s">
        <v>225</v>
      </c>
      <c r="D9" s="224"/>
      <c r="E9" s="223" t="s">
        <v>225</v>
      </c>
      <c r="F9" s="223" t="s">
        <v>225</v>
      </c>
      <c r="G9" s="224"/>
      <c r="H9" s="224"/>
      <c r="I9" s="223" t="s">
        <v>225</v>
      </c>
      <c r="J9" s="223" t="s">
        <v>225</v>
      </c>
      <c r="K9" s="224"/>
      <c r="L9" s="224"/>
      <c r="M9" s="225" t="s">
        <v>225</v>
      </c>
      <c r="N9" s="225" t="s">
        <v>225</v>
      </c>
    </row>
    <row r="10" spans="1:14" x14ac:dyDescent="0.2">
      <c r="A10" s="230" t="s">
        <v>226</v>
      </c>
      <c r="B10" s="224"/>
      <c r="C10" s="223" t="s">
        <v>225</v>
      </c>
      <c r="D10" s="224"/>
      <c r="E10" s="223" t="s">
        <v>225</v>
      </c>
      <c r="F10" s="223" t="s">
        <v>225</v>
      </c>
      <c r="G10" s="224"/>
      <c r="H10" s="224"/>
      <c r="I10" s="223" t="s">
        <v>225</v>
      </c>
      <c r="J10" s="223" t="s">
        <v>225</v>
      </c>
      <c r="K10" s="224"/>
      <c r="L10" s="224"/>
      <c r="M10" s="225" t="s">
        <v>225</v>
      </c>
      <c r="N10" s="225" t="s">
        <v>225</v>
      </c>
    </row>
    <row r="11" spans="1:14" ht="26.25" x14ac:dyDescent="0.2">
      <c r="A11" s="231" t="s">
        <v>227</v>
      </c>
      <c r="B11" s="223" t="s">
        <v>225</v>
      </c>
      <c r="C11" s="223" t="s">
        <v>225</v>
      </c>
      <c r="D11" s="226" t="s">
        <v>228</v>
      </c>
      <c r="E11" s="223" t="s">
        <v>225</v>
      </c>
      <c r="F11" s="226" t="s">
        <v>228</v>
      </c>
      <c r="G11" s="227" t="s">
        <v>229</v>
      </c>
      <c r="H11" s="226" t="s">
        <v>228</v>
      </c>
      <c r="I11" s="223" t="s">
        <v>225</v>
      </c>
      <c r="J11" s="223" t="s">
        <v>225</v>
      </c>
      <c r="K11" s="228" t="s">
        <v>228</v>
      </c>
      <c r="L11" s="228" t="s">
        <v>228</v>
      </c>
      <c r="M11" s="225" t="s">
        <v>225</v>
      </c>
      <c r="N11" s="225" t="s">
        <v>225</v>
      </c>
    </row>
    <row r="12" spans="1:14" ht="24" x14ac:dyDescent="0.2">
      <c r="A12" s="230" t="s">
        <v>230</v>
      </c>
      <c r="B12" s="223" t="s">
        <v>225</v>
      </c>
      <c r="C12" s="223" t="s">
        <v>225</v>
      </c>
      <c r="D12" s="223" t="s">
        <v>225</v>
      </c>
      <c r="E12" s="223" t="s">
        <v>225</v>
      </c>
      <c r="F12" s="223" t="s">
        <v>225</v>
      </c>
      <c r="G12" s="227" t="s">
        <v>229</v>
      </c>
      <c r="H12" s="223" t="s">
        <v>225</v>
      </c>
      <c r="I12" s="223" t="s">
        <v>225</v>
      </c>
      <c r="J12" s="223" t="s">
        <v>225</v>
      </c>
      <c r="K12" s="225" t="s">
        <v>225</v>
      </c>
      <c r="L12" s="225" t="s">
        <v>225</v>
      </c>
      <c r="M12" s="225" t="s">
        <v>225</v>
      </c>
      <c r="N12" s="225" t="s">
        <v>225</v>
      </c>
    </row>
    <row r="13" spans="1:14" x14ac:dyDescent="0.2">
      <c r="A13" s="230" t="s">
        <v>231</v>
      </c>
      <c r="B13" s="224"/>
      <c r="C13" s="224"/>
      <c r="D13" s="223" t="s">
        <v>232</v>
      </c>
      <c r="E13" s="223" t="s">
        <v>232</v>
      </c>
      <c r="F13" s="223" t="s">
        <v>232</v>
      </c>
      <c r="G13" s="224"/>
      <c r="H13" s="223" t="s">
        <v>233</v>
      </c>
      <c r="I13" s="223" t="s">
        <v>234</v>
      </c>
      <c r="J13" s="223" t="s">
        <v>234</v>
      </c>
      <c r="K13" s="225" t="s">
        <v>233</v>
      </c>
      <c r="L13" s="225" t="s">
        <v>235</v>
      </c>
      <c r="M13" s="225" t="s">
        <v>234</v>
      </c>
      <c r="N13" s="225" t="s">
        <v>234</v>
      </c>
    </row>
    <row r="14" spans="1:14" ht="14.25" x14ac:dyDescent="0.2">
      <c r="A14" s="230" t="s">
        <v>236</v>
      </c>
      <c r="B14" s="224"/>
      <c r="C14" s="224"/>
      <c r="D14" s="223" t="s">
        <v>237</v>
      </c>
      <c r="E14" s="223" t="s">
        <v>237</v>
      </c>
      <c r="F14" s="223" t="s">
        <v>237</v>
      </c>
      <c r="G14" s="227" t="s">
        <v>238</v>
      </c>
      <c r="H14" s="223" t="s">
        <v>238</v>
      </c>
      <c r="I14" s="223" t="s">
        <v>239</v>
      </c>
      <c r="J14" s="223" t="s">
        <v>239</v>
      </c>
      <c r="K14" s="225" t="s">
        <v>238</v>
      </c>
      <c r="L14" s="225" t="s">
        <v>237</v>
      </c>
      <c r="M14" s="225" t="s">
        <v>239</v>
      </c>
      <c r="N14" s="225" t="s">
        <v>239</v>
      </c>
    </row>
    <row r="15" spans="1:14" x14ac:dyDescent="0.2">
      <c r="A15" s="230" t="s">
        <v>240</v>
      </c>
      <c r="B15" s="224"/>
      <c r="C15" s="224"/>
      <c r="D15" s="223" t="s">
        <v>239</v>
      </c>
      <c r="E15" s="223" t="s">
        <v>239</v>
      </c>
      <c r="F15" s="223" t="s">
        <v>239</v>
      </c>
      <c r="G15" s="223" t="s">
        <v>237</v>
      </c>
      <c r="H15" s="223" t="s">
        <v>237</v>
      </c>
      <c r="I15" s="223" t="s">
        <v>239</v>
      </c>
      <c r="J15" s="223" t="s">
        <v>239</v>
      </c>
      <c r="K15" s="225" t="s">
        <v>237</v>
      </c>
      <c r="L15" s="225" t="s">
        <v>239</v>
      </c>
      <c r="M15" s="225" t="s">
        <v>239</v>
      </c>
      <c r="N15" s="225" t="s">
        <v>239</v>
      </c>
    </row>
    <row r="16" spans="1:14" x14ac:dyDescent="0.2">
      <c r="A16" s="230" t="s">
        <v>241</v>
      </c>
      <c r="B16" s="224"/>
      <c r="C16" s="224"/>
      <c r="D16" s="223" t="s">
        <v>242</v>
      </c>
      <c r="E16" s="223" t="s">
        <v>242</v>
      </c>
      <c r="F16" s="223" t="s">
        <v>242</v>
      </c>
      <c r="G16" s="223" t="s">
        <v>225</v>
      </c>
      <c r="H16" s="223" t="s">
        <v>225</v>
      </c>
      <c r="I16" s="223" t="s">
        <v>225</v>
      </c>
      <c r="J16" s="223" t="s">
        <v>225</v>
      </c>
      <c r="K16" s="225" t="s">
        <v>225</v>
      </c>
      <c r="L16" s="225" t="s">
        <v>225</v>
      </c>
      <c r="M16" s="225" t="s">
        <v>225</v>
      </c>
      <c r="N16" s="225" t="s">
        <v>225</v>
      </c>
    </row>
    <row r="17" spans="1:14" ht="14.25" x14ac:dyDescent="0.2">
      <c r="A17" s="230" t="s">
        <v>243</v>
      </c>
      <c r="B17" s="223" t="s">
        <v>244</v>
      </c>
      <c r="C17" s="223" t="s">
        <v>244</v>
      </c>
      <c r="D17" s="223" t="s">
        <v>244</v>
      </c>
      <c r="E17" s="223" t="s">
        <v>244</v>
      </c>
      <c r="F17" s="223" t="s">
        <v>244</v>
      </c>
      <c r="G17" s="224"/>
      <c r="H17" s="223" t="s">
        <v>245</v>
      </c>
      <c r="I17" s="223" t="s">
        <v>246</v>
      </c>
      <c r="J17" s="223" t="s">
        <v>246</v>
      </c>
      <c r="K17" s="225" t="s">
        <v>247</v>
      </c>
      <c r="L17" s="225" t="s">
        <v>248</v>
      </c>
      <c r="M17" s="225" t="s">
        <v>249</v>
      </c>
      <c r="N17" s="225" t="s">
        <v>249</v>
      </c>
    </row>
    <row r="18" spans="1:14" ht="13.5" x14ac:dyDescent="0.2">
      <c r="A18" s="230" t="s">
        <v>250</v>
      </c>
      <c r="B18" s="224"/>
      <c r="C18" s="224"/>
      <c r="D18" s="223" t="s">
        <v>242</v>
      </c>
      <c r="E18" s="223" t="s">
        <v>242</v>
      </c>
      <c r="F18" s="223" t="s">
        <v>242</v>
      </c>
      <c r="G18" s="226" t="s">
        <v>251</v>
      </c>
      <c r="H18" s="226" t="s">
        <v>251</v>
      </c>
      <c r="I18" s="223" t="s">
        <v>225</v>
      </c>
      <c r="J18" s="223" t="s">
        <v>225</v>
      </c>
      <c r="K18" s="228" t="s">
        <v>251</v>
      </c>
      <c r="L18" s="225" t="s">
        <v>225</v>
      </c>
      <c r="M18" s="225" t="s">
        <v>225</v>
      </c>
      <c r="N18" s="225" t="s">
        <v>225</v>
      </c>
    </row>
    <row r="19" spans="1:14" x14ac:dyDescent="0.2">
      <c r="A19" s="230" t="s">
        <v>252</v>
      </c>
      <c r="B19" s="224"/>
      <c r="C19" s="224"/>
      <c r="D19" s="223" t="s">
        <v>242</v>
      </c>
      <c r="E19" s="223" t="s">
        <v>242</v>
      </c>
      <c r="F19" s="223" t="s">
        <v>242</v>
      </c>
      <c r="G19" s="224"/>
      <c r="H19" s="224"/>
      <c r="I19" s="223" t="s">
        <v>225</v>
      </c>
      <c r="J19" s="223" t="s">
        <v>225</v>
      </c>
      <c r="K19" s="224"/>
      <c r="L19" s="225" t="s">
        <v>225</v>
      </c>
      <c r="M19" s="225" t="s">
        <v>225</v>
      </c>
      <c r="N19" s="225" t="s">
        <v>225</v>
      </c>
    </row>
    <row r="20" spans="1:14" ht="14.25" x14ac:dyDescent="0.2">
      <c r="A20" s="231" t="s">
        <v>253</v>
      </c>
      <c r="B20" s="223" t="s">
        <v>225</v>
      </c>
      <c r="C20" s="223" t="s">
        <v>225</v>
      </c>
      <c r="D20" s="223" t="s">
        <v>225</v>
      </c>
      <c r="E20" s="223" t="s">
        <v>225</v>
      </c>
      <c r="F20" s="223" t="s">
        <v>225</v>
      </c>
      <c r="G20" s="224"/>
      <c r="H20" s="223" t="s">
        <v>225</v>
      </c>
      <c r="I20" s="223" t="s">
        <v>225</v>
      </c>
      <c r="J20" s="223" t="s">
        <v>242</v>
      </c>
      <c r="K20" s="225" t="s">
        <v>225</v>
      </c>
      <c r="L20" s="225" t="s">
        <v>225</v>
      </c>
      <c r="M20" s="225" t="s">
        <v>225</v>
      </c>
      <c r="N20" s="225" t="s">
        <v>225</v>
      </c>
    </row>
    <row r="21" spans="1:14" x14ac:dyDescent="0.2">
      <c r="A21" s="230" t="s">
        <v>254</v>
      </c>
      <c r="B21" s="224"/>
      <c r="C21" s="224"/>
      <c r="D21" s="224"/>
      <c r="E21" s="224"/>
      <c r="F21" s="224"/>
      <c r="G21" s="224"/>
      <c r="H21" s="224"/>
      <c r="I21" s="223" t="s">
        <v>242</v>
      </c>
      <c r="J21" s="223" t="s">
        <v>242</v>
      </c>
      <c r="K21" s="224"/>
      <c r="L21" s="225" t="s">
        <v>225</v>
      </c>
      <c r="M21" s="225" t="s">
        <v>225</v>
      </c>
      <c r="N21" s="225" t="s">
        <v>225</v>
      </c>
    </row>
    <row r="22" spans="1:14" x14ac:dyDescent="0.2">
      <c r="A22" s="230" t="s">
        <v>255</v>
      </c>
      <c r="B22" s="223" t="s">
        <v>225</v>
      </c>
      <c r="C22" s="223" t="s">
        <v>225</v>
      </c>
      <c r="D22" s="223" t="s">
        <v>225</v>
      </c>
      <c r="E22" s="223" t="s">
        <v>225</v>
      </c>
      <c r="F22" s="223" t="s">
        <v>225</v>
      </c>
      <c r="G22" s="223" t="s">
        <v>225</v>
      </c>
      <c r="H22" s="223" t="s">
        <v>225</v>
      </c>
      <c r="I22" s="223" t="s">
        <v>225</v>
      </c>
      <c r="J22" s="223" t="s">
        <v>225</v>
      </c>
      <c r="K22" s="225" t="s">
        <v>225</v>
      </c>
      <c r="L22" s="225" t="s">
        <v>225</v>
      </c>
      <c r="M22" s="225" t="s">
        <v>225</v>
      </c>
      <c r="N22" s="225" t="s">
        <v>225</v>
      </c>
    </row>
    <row r="23" spans="1:14" x14ac:dyDescent="0.2">
      <c r="A23" s="230" t="s">
        <v>256</v>
      </c>
      <c r="B23" s="224"/>
      <c r="C23" s="224"/>
      <c r="D23" s="223" t="s">
        <v>225</v>
      </c>
      <c r="E23" s="223" t="s">
        <v>225</v>
      </c>
      <c r="F23" s="223" t="s">
        <v>225</v>
      </c>
      <c r="G23" s="223" t="s">
        <v>225</v>
      </c>
      <c r="H23" s="223" t="s">
        <v>225</v>
      </c>
      <c r="I23" s="223" t="s">
        <v>225</v>
      </c>
      <c r="J23" s="223" t="s">
        <v>225</v>
      </c>
      <c r="K23" s="225" t="s">
        <v>225</v>
      </c>
      <c r="L23" s="225" t="s">
        <v>225</v>
      </c>
      <c r="M23" s="225" t="s">
        <v>225</v>
      </c>
      <c r="N23" s="225" t="s">
        <v>225</v>
      </c>
    </row>
    <row r="24" spans="1:14" x14ac:dyDescent="0.2">
      <c r="A24" s="230" t="s">
        <v>257</v>
      </c>
      <c r="B24" s="224"/>
      <c r="C24" s="224"/>
      <c r="D24" s="223" t="s">
        <v>242</v>
      </c>
      <c r="E24" s="223" t="s">
        <v>242</v>
      </c>
      <c r="F24" s="223" t="s">
        <v>242</v>
      </c>
      <c r="G24" s="223" t="s">
        <v>225</v>
      </c>
      <c r="H24" s="223" t="s">
        <v>225</v>
      </c>
      <c r="I24" s="223" t="s">
        <v>225</v>
      </c>
      <c r="J24" s="223" t="s">
        <v>225</v>
      </c>
      <c r="K24" s="225" t="s">
        <v>225</v>
      </c>
      <c r="L24" s="225" t="s">
        <v>225</v>
      </c>
      <c r="M24" s="225" t="s">
        <v>242</v>
      </c>
      <c r="N24" s="225" t="s">
        <v>242</v>
      </c>
    </row>
    <row r="25" spans="1:14" ht="13.5" x14ac:dyDescent="0.2">
      <c r="A25" s="230" t="s">
        <v>258</v>
      </c>
      <c r="B25" s="224"/>
      <c r="C25" s="224"/>
      <c r="D25" s="223" t="s">
        <v>225</v>
      </c>
      <c r="E25" s="223" t="s">
        <v>225</v>
      </c>
      <c r="F25" s="223" t="s">
        <v>225</v>
      </c>
      <c r="G25" s="226" t="s">
        <v>259</v>
      </c>
      <c r="H25" s="226" t="s">
        <v>259</v>
      </c>
      <c r="I25" s="223" t="s">
        <v>225</v>
      </c>
      <c r="J25" s="223" t="s">
        <v>225</v>
      </c>
      <c r="K25" s="228" t="s">
        <v>259</v>
      </c>
      <c r="L25" s="225" t="s">
        <v>225</v>
      </c>
      <c r="M25" s="225" t="s">
        <v>225</v>
      </c>
      <c r="N25" s="225" t="s">
        <v>225</v>
      </c>
    </row>
    <row r="26" spans="1:14" x14ac:dyDescent="0.2">
      <c r="A26" s="230" t="s">
        <v>260</v>
      </c>
      <c r="B26" s="223" t="s">
        <v>225</v>
      </c>
      <c r="C26" s="223" t="s">
        <v>225</v>
      </c>
      <c r="D26" s="223" t="s">
        <v>225</v>
      </c>
      <c r="E26" s="223" t="s">
        <v>225</v>
      </c>
      <c r="F26" s="223" t="s">
        <v>225</v>
      </c>
      <c r="G26" s="224"/>
      <c r="H26" s="223" t="s">
        <v>225</v>
      </c>
      <c r="I26" s="223" t="s">
        <v>225</v>
      </c>
      <c r="J26" s="223" t="s">
        <v>225</v>
      </c>
      <c r="K26" s="225" t="s">
        <v>225</v>
      </c>
      <c r="L26" s="225" t="s">
        <v>225</v>
      </c>
      <c r="M26" s="225" t="s">
        <v>225</v>
      </c>
      <c r="N26" s="225" t="s">
        <v>225</v>
      </c>
    </row>
    <row r="27" spans="1:14" ht="14.25" x14ac:dyDescent="0.2">
      <c r="A27" s="231" t="s">
        <v>261</v>
      </c>
      <c r="B27" s="223" t="s">
        <v>225</v>
      </c>
      <c r="C27" s="223" t="s">
        <v>225</v>
      </c>
      <c r="D27" s="223" t="s">
        <v>225</v>
      </c>
      <c r="E27" s="223" t="s">
        <v>225</v>
      </c>
      <c r="F27" s="223" t="s">
        <v>225</v>
      </c>
      <c r="G27" s="223" t="s">
        <v>225</v>
      </c>
      <c r="H27" s="223" t="s">
        <v>225</v>
      </c>
      <c r="I27" s="223" t="s">
        <v>225</v>
      </c>
      <c r="J27" s="223" t="s">
        <v>225</v>
      </c>
      <c r="K27" s="225" t="s">
        <v>225</v>
      </c>
      <c r="L27" s="225" t="s">
        <v>225</v>
      </c>
      <c r="M27" s="225" t="s">
        <v>225</v>
      </c>
      <c r="N27" s="225" t="s">
        <v>225</v>
      </c>
    </row>
    <row r="28" spans="1:14" x14ac:dyDescent="0.2">
      <c r="A28" s="230" t="s">
        <v>262</v>
      </c>
      <c r="B28" s="224"/>
      <c r="C28" s="224"/>
      <c r="D28" s="223" t="s">
        <v>225</v>
      </c>
      <c r="E28" s="223" t="s">
        <v>225</v>
      </c>
      <c r="F28" s="223" t="s">
        <v>225</v>
      </c>
      <c r="G28" s="223" t="s">
        <v>225</v>
      </c>
      <c r="H28" s="223" t="s">
        <v>225</v>
      </c>
      <c r="I28" s="223" t="s">
        <v>225</v>
      </c>
      <c r="J28" s="223" t="s">
        <v>225</v>
      </c>
      <c r="K28" s="225" t="s">
        <v>225</v>
      </c>
      <c r="L28" s="225" t="s">
        <v>225</v>
      </c>
      <c r="M28" s="225" t="s">
        <v>225</v>
      </c>
      <c r="N28" s="225" t="s">
        <v>225</v>
      </c>
    </row>
    <row r="29" spans="1:14" x14ac:dyDescent="0.2">
      <c r="A29" s="230" t="s">
        <v>263</v>
      </c>
      <c r="B29" s="224"/>
      <c r="C29" s="224"/>
      <c r="D29" s="223" t="s">
        <v>225</v>
      </c>
      <c r="E29" s="223" t="s">
        <v>225</v>
      </c>
      <c r="F29" s="223" t="s">
        <v>225</v>
      </c>
      <c r="G29" s="224"/>
      <c r="H29" s="223" t="s">
        <v>225</v>
      </c>
      <c r="I29" s="223" t="s">
        <v>225</v>
      </c>
      <c r="J29" s="223" t="s">
        <v>225</v>
      </c>
      <c r="K29" s="225" t="s">
        <v>225</v>
      </c>
      <c r="L29" s="225" t="s">
        <v>225</v>
      </c>
      <c r="M29" s="225" t="s">
        <v>225</v>
      </c>
      <c r="N29" s="225" t="s">
        <v>225</v>
      </c>
    </row>
    <row r="30" spans="1:14" x14ac:dyDescent="0.2">
      <c r="A30" s="230" t="s">
        <v>264</v>
      </c>
      <c r="B30" s="224"/>
      <c r="C30" s="224"/>
      <c r="D30" s="223" t="s">
        <v>225</v>
      </c>
      <c r="E30" s="223" t="s">
        <v>225</v>
      </c>
      <c r="F30" s="223" t="s">
        <v>225</v>
      </c>
      <c r="G30" s="224"/>
      <c r="H30" s="223" t="s">
        <v>225</v>
      </c>
      <c r="I30" s="223" t="s">
        <v>225</v>
      </c>
      <c r="J30" s="223" t="s">
        <v>225</v>
      </c>
      <c r="K30" s="225" t="s">
        <v>225</v>
      </c>
      <c r="L30" s="225" t="s">
        <v>225</v>
      </c>
      <c r="M30" s="225" t="s">
        <v>225</v>
      </c>
      <c r="N30" s="225" t="s">
        <v>225</v>
      </c>
    </row>
    <row r="31" spans="1:14" ht="13.5" x14ac:dyDescent="0.2">
      <c r="A31" s="230" t="s">
        <v>265</v>
      </c>
      <c r="B31" s="224"/>
      <c r="C31" s="224"/>
      <c r="D31" s="224"/>
      <c r="E31" s="223" t="s">
        <v>242</v>
      </c>
      <c r="F31" s="223" t="s">
        <v>242</v>
      </c>
      <c r="G31" s="224"/>
      <c r="H31" s="224"/>
      <c r="I31" s="226" t="s">
        <v>266</v>
      </c>
      <c r="J31" s="226" t="s">
        <v>266</v>
      </c>
      <c r="K31" s="224"/>
      <c r="L31" s="224"/>
      <c r="M31" s="228" t="s">
        <v>266</v>
      </c>
      <c r="N31" s="228" t="s">
        <v>266</v>
      </c>
    </row>
    <row r="32" spans="1:14" ht="13.5" x14ac:dyDescent="0.2">
      <c r="A32" s="230" t="s">
        <v>267</v>
      </c>
      <c r="B32" s="224"/>
      <c r="C32" s="224"/>
      <c r="D32" s="224"/>
      <c r="E32" s="226" t="s">
        <v>268</v>
      </c>
      <c r="F32" s="226" t="s">
        <v>269</v>
      </c>
      <c r="G32" s="224"/>
      <c r="H32" s="224"/>
      <c r="I32" s="224"/>
      <c r="J32" s="224"/>
      <c r="K32" s="224"/>
      <c r="L32" s="224"/>
      <c r="M32" s="224"/>
      <c r="N32" s="224"/>
    </row>
    <row r="33" spans="1:14" ht="14.25" x14ac:dyDescent="0.2">
      <c r="A33" s="231" t="s">
        <v>270</v>
      </c>
      <c r="B33" s="224"/>
      <c r="C33" s="224"/>
      <c r="D33" s="223" t="s">
        <v>225</v>
      </c>
      <c r="E33" s="223" t="s">
        <v>225</v>
      </c>
      <c r="F33" s="223" t="s">
        <v>225</v>
      </c>
      <c r="G33" s="224"/>
      <c r="H33" s="223" t="s">
        <v>225</v>
      </c>
      <c r="I33" s="223" t="s">
        <v>225</v>
      </c>
      <c r="J33" s="223" t="s">
        <v>225</v>
      </c>
      <c r="K33" s="225" t="s">
        <v>242</v>
      </c>
      <c r="L33" s="225" t="s">
        <v>225</v>
      </c>
      <c r="M33" s="225" t="s">
        <v>225</v>
      </c>
      <c r="N33" s="225" t="s">
        <v>225</v>
      </c>
    </row>
    <row r="34" spans="1:14" ht="14.25" x14ac:dyDescent="0.2">
      <c r="A34" s="231" t="s">
        <v>271</v>
      </c>
      <c r="B34" s="224"/>
      <c r="C34" s="224"/>
      <c r="D34" s="223" t="s">
        <v>242</v>
      </c>
      <c r="E34" s="223" t="s">
        <v>242</v>
      </c>
      <c r="F34" s="223" t="s">
        <v>242</v>
      </c>
      <c r="G34" s="224"/>
      <c r="H34" s="223" t="s">
        <v>225</v>
      </c>
      <c r="I34" s="223" t="s">
        <v>225</v>
      </c>
      <c r="J34" s="223" t="s">
        <v>242</v>
      </c>
      <c r="K34" s="225" t="s">
        <v>225</v>
      </c>
      <c r="L34" s="225" t="s">
        <v>225</v>
      </c>
      <c r="M34" s="225" t="s">
        <v>242</v>
      </c>
      <c r="N34" s="225" t="s">
        <v>225</v>
      </c>
    </row>
    <row r="35" spans="1:14" x14ac:dyDescent="0.2">
      <c r="A35" s="230" t="s">
        <v>272</v>
      </c>
      <c r="B35" s="223" t="s">
        <v>225</v>
      </c>
      <c r="C35" s="223" t="s">
        <v>225</v>
      </c>
      <c r="D35" s="223" t="s">
        <v>225</v>
      </c>
      <c r="E35" s="223" t="s">
        <v>225</v>
      </c>
      <c r="F35" s="223" t="s">
        <v>225</v>
      </c>
      <c r="G35" s="223" t="s">
        <v>225</v>
      </c>
      <c r="H35" s="223" t="s">
        <v>225</v>
      </c>
      <c r="I35" s="223" t="s">
        <v>225</v>
      </c>
      <c r="J35" s="223" t="s">
        <v>225</v>
      </c>
      <c r="K35" s="225" t="s">
        <v>225</v>
      </c>
      <c r="L35" s="225" t="s">
        <v>225</v>
      </c>
      <c r="M35" s="225" t="s">
        <v>225</v>
      </c>
      <c r="N35" s="225" t="s">
        <v>225</v>
      </c>
    </row>
    <row r="36" spans="1:14" ht="14.25" x14ac:dyDescent="0.2">
      <c r="A36" s="231" t="s">
        <v>273</v>
      </c>
      <c r="B36" s="223" t="s">
        <v>225</v>
      </c>
      <c r="C36" s="223" t="s">
        <v>225</v>
      </c>
      <c r="D36" s="223" t="s">
        <v>225</v>
      </c>
      <c r="E36" s="223" t="s">
        <v>225</v>
      </c>
      <c r="F36" s="223" t="s">
        <v>225</v>
      </c>
      <c r="G36" s="223" t="s">
        <v>225</v>
      </c>
      <c r="H36" s="223" t="s">
        <v>225</v>
      </c>
      <c r="I36" s="223" t="s">
        <v>225</v>
      </c>
      <c r="J36" s="223" t="s">
        <v>225</v>
      </c>
      <c r="K36" s="225" t="s">
        <v>225</v>
      </c>
      <c r="L36" s="225" t="s">
        <v>225</v>
      </c>
      <c r="M36" s="225" t="s">
        <v>225</v>
      </c>
      <c r="N36" s="225" t="s">
        <v>225</v>
      </c>
    </row>
    <row r="37" spans="1:14" x14ac:dyDescent="0.2">
      <c r="A37" s="230" t="s">
        <v>274</v>
      </c>
      <c r="B37" s="224"/>
      <c r="C37" s="224"/>
      <c r="D37" s="224"/>
      <c r="E37" s="224"/>
      <c r="F37" s="223" t="s">
        <v>225</v>
      </c>
      <c r="G37" s="223" t="s">
        <v>225</v>
      </c>
      <c r="H37" s="223" t="s">
        <v>225</v>
      </c>
      <c r="I37" s="223" t="s">
        <v>225</v>
      </c>
      <c r="J37" s="223" t="s">
        <v>225</v>
      </c>
      <c r="K37" s="224"/>
      <c r="L37" s="224"/>
      <c r="M37" s="224"/>
      <c r="N37" s="224"/>
    </row>
    <row r="38" spans="1:14" ht="26.25" x14ac:dyDescent="0.2">
      <c r="A38" s="231" t="s">
        <v>275</v>
      </c>
      <c r="B38" s="224"/>
      <c r="C38" s="224"/>
      <c r="D38" s="224"/>
      <c r="E38" s="224"/>
      <c r="F38" s="224"/>
      <c r="G38" s="224"/>
      <c r="H38" s="224"/>
      <c r="I38" s="223" t="s">
        <v>225</v>
      </c>
      <c r="J38" s="223" t="s">
        <v>225</v>
      </c>
      <c r="K38" s="224"/>
      <c r="L38" s="224"/>
      <c r="M38" s="224"/>
      <c r="N38" s="224"/>
    </row>
    <row r="39" spans="1:14" ht="24" x14ac:dyDescent="0.2">
      <c r="A39" s="230" t="s">
        <v>276</v>
      </c>
      <c r="B39" s="224"/>
      <c r="C39" s="224"/>
      <c r="D39" s="224"/>
      <c r="E39" s="224"/>
      <c r="F39" s="224"/>
      <c r="G39" s="224"/>
      <c r="H39" s="224"/>
      <c r="I39" s="223" t="s">
        <v>225</v>
      </c>
      <c r="J39" s="223" t="s">
        <v>225</v>
      </c>
      <c r="K39" s="224"/>
      <c r="L39" s="225" t="s">
        <v>225</v>
      </c>
      <c r="M39" s="225" t="s">
        <v>225</v>
      </c>
      <c r="N39" s="225" t="s">
        <v>225</v>
      </c>
    </row>
    <row r="40" spans="1:14" ht="24" x14ac:dyDescent="0.2">
      <c r="A40" s="230" t="s">
        <v>277</v>
      </c>
      <c r="B40" s="224"/>
      <c r="C40" s="224"/>
      <c r="D40" s="224"/>
      <c r="E40" s="224"/>
      <c r="F40" s="224"/>
      <c r="G40" s="223" t="s">
        <v>225</v>
      </c>
      <c r="H40" s="223" t="s">
        <v>225</v>
      </c>
      <c r="I40" s="223" t="s">
        <v>225</v>
      </c>
      <c r="J40" s="223" t="s">
        <v>225</v>
      </c>
      <c r="K40" s="224"/>
      <c r="L40" s="224"/>
      <c r="M40" s="224"/>
      <c r="N40" s="224"/>
    </row>
    <row r="41" spans="1:14" ht="24" x14ac:dyDescent="0.2">
      <c r="A41" s="230" t="s">
        <v>278</v>
      </c>
      <c r="B41" s="224"/>
      <c r="C41" s="224"/>
      <c r="D41" s="224"/>
      <c r="E41" s="224"/>
      <c r="F41" s="224"/>
      <c r="G41" s="223" t="s">
        <v>225</v>
      </c>
      <c r="H41" s="223" t="s">
        <v>225</v>
      </c>
      <c r="I41" s="223" t="s">
        <v>225</v>
      </c>
      <c r="J41" s="223" t="s">
        <v>225</v>
      </c>
      <c r="K41" s="224"/>
      <c r="L41" s="224"/>
      <c r="M41" s="224"/>
      <c r="N41" s="224"/>
    </row>
    <row r="42" spans="1:14" x14ac:dyDescent="0.2">
      <c r="A42" s="230" t="s">
        <v>279</v>
      </c>
      <c r="B42" s="224"/>
      <c r="C42" s="223" t="s">
        <v>242</v>
      </c>
      <c r="D42" s="224"/>
      <c r="E42" s="224"/>
      <c r="F42" s="224"/>
      <c r="G42" s="224"/>
      <c r="H42" s="224"/>
      <c r="I42" s="223" t="s">
        <v>225</v>
      </c>
      <c r="J42" s="223" t="s">
        <v>225</v>
      </c>
      <c r="K42" s="224"/>
      <c r="L42" s="224"/>
      <c r="M42" s="225" t="s">
        <v>225</v>
      </c>
      <c r="N42" s="225" t="s">
        <v>225</v>
      </c>
    </row>
    <row r="43" spans="1:14" x14ac:dyDescent="0.2">
      <c r="A43" s="230" t="s">
        <v>280</v>
      </c>
      <c r="B43" s="224"/>
      <c r="C43" s="223" t="s">
        <v>225</v>
      </c>
      <c r="D43" s="224"/>
      <c r="E43" s="224"/>
      <c r="F43" s="223" t="s">
        <v>225</v>
      </c>
      <c r="G43" s="224"/>
      <c r="H43" s="224"/>
      <c r="I43" s="223" t="s">
        <v>225</v>
      </c>
      <c r="J43" s="223" t="s">
        <v>225</v>
      </c>
      <c r="K43" s="224"/>
      <c r="L43" s="224"/>
      <c r="M43" s="225" t="s">
        <v>225</v>
      </c>
      <c r="N43" s="225" t="s">
        <v>225</v>
      </c>
    </row>
    <row r="44" spans="1:14" x14ac:dyDescent="0.2">
      <c r="A44" s="230" t="s">
        <v>281</v>
      </c>
      <c r="B44" s="224"/>
      <c r="C44" s="224"/>
      <c r="D44" s="224"/>
      <c r="E44" s="224"/>
      <c r="F44" s="224"/>
      <c r="G44" s="224"/>
      <c r="H44" s="224"/>
      <c r="I44" s="224"/>
      <c r="J44" s="223" t="s">
        <v>225</v>
      </c>
      <c r="K44" s="224"/>
      <c r="L44" s="224"/>
      <c r="M44" s="224"/>
      <c r="N44" s="225" t="s">
        <v>225</v>
      </c>
    </row>
    <row r="45" spans="1:14" x14ac:dyDescent="0.2">
      <c r="A45" s="230" t="s">
        <v>282</v>
      </c>
      <c r="B45" s="224"/>
      <c r="C45" s="224"/>
      <c r="D45" s="224"/>
      <c r="E45" s="224"/>
      <c r="F45" s="224"/>
      <c r="G45" s="224"/>
      <c r="H45" s="224"/>
      <c r="I45" s="224"/>
      <c r="J45" s="223" t="s">
        <v>225</v>
      </c>
      <c r="K45" s="224"/>
      <c r="L45" s="224"/>
      <c r="M45" s="224"/>
      <c r="N45" s="225" t="s">
        <v>225</v>
      </c>
    </row>
    <row r="46" spans="1:14" x14ac:dyDescent="0.2">
      <c r="A46" s="230" t="s">
        <v>283</v>
      </c>
      <c r="B46" s="224"/>
      <c r="C46" s="224"/>
      <c r="D46" s="223" t="s">
        <v>225</v>
      </c>
      <c r="E46" s="223" t="s">
        <v>225</v>
      </c>
      <c r="F46" s="223" t="s">
        <v>225</v>
      </c>
      <c r="G46" s="223" t="s">
        <v>225</v>
      </c>
      <c r="H46" s="223" t="s">
        <v>225</v>
      </c>
      <c r="I46" s="223" t="s">
        <v>225</v>
      </c>
      <c r="J46" s="223" t="s">
        <v>225</v>
      </c>
      <c r="K46" s="225" t="s">
        <v>225</v>
      </c>
      <c r="L46" s="225" t="s">
        <v>225</v>
      </c>
      <c r="M46" s="225" t="s">
        <v>225</v>
      </c>
      <c r="N46" s="225" t="s">
        <v>225</v>
      </c>
    </row>
    <row r="47" spans="1:14" x14ac:dyDescent="0.2">
      <c r="A47" s="230" t="s">
        <v>284</v>
      </c>
      <c r="B47" s="224"/>
      <c r="C47" s="224"/>
      <c r="D47" s="224"/>
      <c r="E47" s="224"/>
      <c r="F47" s="223" t="s">
        <v>225</v>
      </c>
      <c r="G47" s="229"/>
      <c r="H47" s="229"/>
      <c r="I47" s="223" t="s">
        <v>225</v>
      </c>
      <c r="J47" s="223" t="s">
        <v>225</v>
      </c>
      <c r="K47" s="224"/>
      <c r="L47" s="224"/>
      <c r="M47" s="225" t="s">
        <v>225</v>
      </c>
      <c r="N47" s="225" t="s">
        <v>225</v>
      </c>
    </row>
    <row r="48" spans="1:14" x14ac:dyDescent="0.2">
      <c r="A48" s="230" t="s">
        <v>285</v>
      </c>
      <c r="B48" s="224"/>
      <c r="C48" s="224"/>
      <c r="D48" s="224"/>
      <c r="E48" s="224"/>
      <c r="F48" s="229"/>
      <c r="G48" s="229"/>
      <c r="H48" s="224"/>
      <c r="I48" s="229"/>
      <c r="J48" s="223" t="s">
        <v>225</v>
      </c>
      <c r="K48" s="224"/>
      <c r="L48" s="224"/>
      <c r="M48" s="224"/>
      <c r="N48" s="225" t="s">
        <v>225</v>
      </c>
    </row>
    <row r="49" spans="1:14" x14ac:dyDescent="0.2">
      <c r="A49" s="230" t="s">
        <v>286</v>
      </c>
      <c r="B49" s="224"/>
      <c r="C49" s="224"/>
      <c r="D49" s="223" t="s">
        <v>225</v>
      </c>
      <c r="E49" s="223" t="s">
        <v>225</v>
      </c>
      <c r="F49" s="223" t="s">
        <v>225</v>
      </c>
      <c r="G49" s="223" t="s">
        <v>225</v>
      </c>
      <c r="H49" s="223" t="s">
        <v>225</v>
      </c>
      <c r="I49" s="223" t="s">
        <v>225</v>
      </c>
      <c r="J49" s="223" t="s">
        <v>225</v>
      </c>
      <c r="K49" s="225" t="s">
        <v>225</v>
      </c>
      <c r="L49" s="225" t="s">
        <v>225</v>
      </c>
      <c r="M49" s="225" t="s">
        <v>225</v>
      </c>
      <c r="N49" s="225" t="s">
        <v>225</v>
      </c>
    </row>
    <row r="50" spans="1:14" x14ac:dyDescent="0.2">
      <c r="A50" s="230" t="s">
        <v>287</v>
      </c>
      <c r="B50" s="224"/>
      <c r="C50" s="224"/>
      <c r="D50" s="224"/>
      <c r="E50" s="224"/>
      <c r="F50" s="224"/>
      <c r="G50" s="224"/>
      <c r="H50" s="224"/>
      <c r="I50" s="224"/>
      <c r="J50" s="223" t="s">
        <v>225</v>
      </c>
      <c r="K50" s="224"/>
      <c r="L50" s="224"/>
      <c r="M50" s="224"/>
      <c r="N50" s="225" t="s">
        <v>225</v>
      </c>
    </row>
    <row r="51" spans="1:14" ht="14.25" x14ac:dyDescent="0.2">
      <c r="A51" s="231" t="s">
        <v>288</v>
      </c>
      <c r="B51" s="224"/>
      <c r="C51" s="224"/>
      <c r="D51" s="224"/>
      <c r="E51" s="224"/>
      <c r="F51" s="223" t="s">
        <v>225</v>
      </c>
      <c r="G51" s="229"/>
      <c r="H51" s="226" t="s">
        <v>289</v>
      </c>
      <c r="I51" s="223" t="s">
        <v>225</v>
      </c>
      <c r="J51" s="223" t="s">
        <v>225</v>
      </c>
      <c r="K51" s="228" t="s">
        <v>289</v>
      </c>
      <c r="L51" s="228" t="s">
        <v>289</v>
      </c>
      <c r="M51" s="225" t="s">
        <v>225</v>
      </c>
      <c r="N51" s="225" t="s">
        <v>225</v>
      </c>
    </row>
    <row r="52" spans="1:14" ht="26.25" x14ac:dyDescent="0.2">
      <c r="A52" s="231" t="s">
        <v>290</v>
      </c>
      <c r="B52" s="224"/>
      <c r="C52" s="224"/>
      <c r="D52" s="224"/>
      <c r="E52" s="224"/>
      <c r="F52" s="224"/>
      <c r="G52" s="224"/>
      <c r="H52" s="224"/>
      <c r="I52" s="229"/>
      <c r="J52" s="223" t="s">
        <v>225</v>
      </c>
      <c r="K52" s="224"/>
      <c r="L52" s="224"/>
      <c r="M52" s="224"/>
      <c r="N52" s="228" t="s">
        <v>291</v>
      </c>
    </row>
    <row r="53" spans="1:14" ht="14.25" x14ac:dyDescent="0.2">
      <c r="A53" s="231" t="s">
        <v>292</v>
      </c>
      <c r="B53" s="224"/>
      <c r="C53" s="224"/>
      <c r="D53" s="224"/>
      <c r="E53" s="224"/>
      <c r="F53" s="224"/>
      <c r="G53" s="224"/>
      <c r="H53" s="224"/>
      <c r="I53" s="223" t="s">
        <v>225</v>
      </c>
      <c r="J53" s="223" t="s">
        <v>225</v>
      </c>
      <c r="K53" s="224"/>
      <c r="L53" s="224"/>
      <c r="M53" s="225" t="s">
        <v>225</v>
      </c>
      <c r="N53" s="225" t="s">
        <v>225</v>
      </c>
    </row>
    <row r="54" spans="1:14" ht="14.25" x14ac:dyDescent="0.2">
      <c r="A54" s="231" t="s">
        <v>293</v>
      </c>
      <c r="B54" s="224"/>
      <c r="C54" s="224"/>
      <c r="D54" s="224"/>
      <c r="E54" s="224"/>
      <c r="F54" s="224"/>
      <c r="G54" s="224"/>
      <c r="H54" s="224"/>
      <c r="I54" s="224"/>
      <c r="J54" s="223" t="s">
        <v>225</v>
      </c>
      <c r="K54" s="224"/>
      <c r="L54" s="224"/>
      <c r="M54" s="224"/>
      <c r="N54" s="228" t="s">
        <v>291</v>
      </c>
    </row>
    <row r="55" spans="1:14" x14ac:dyDescent="0.2">
      <c r="A55" s="230" t="s">
        <v>294</v>
      </c>
      <c r="B55" s="224"/>
      <c r="C55" s="224"/>
      <c r="D55" s="224"/>
      <c r="E55" s="224"/>
      <c r="F55" s="223" t="s">
        <v>295</v>
      </c>
      <c r="G55" s="227" t="s">
        <v>295</v>
      </c>
      <c r="H55" s="223" t="s">
        <v>295</v>
      </c>
      <c r="I55" s="223" t="s">
        <v>295</v>
      </c>
      <c r="J55" s="223" t="s">
        <v>296</v>
      </c>
      <c r="K55" s="224"/>
      <c r="L55" s="224"/>
      <c r="M55" s="225" t="s">
        <v>297</v>
      </c>
      <c r="N55" s="225" t="s">
        <v>297</v>
      </c>
    </row>
    <row r="56" spans="1:14" x14ac:dyDescent="0.2">
      <c r="A56" s="230" t="s">
        <v>298</v>
      </c>
      <c r="B56" s="224"/>
      <c r="C56" s="224"/>
      <c r="D56" s="224"/>
      <c r="E56" s="224"/>
      <c r="F56" s="223" t="s">
        <v>225</v>
      </c>
      <c r="G56" s="224"/>
      <c r="H56" s="224"/>
      <c r="I56" s="223" t="s">
        <v>225</v>
      </c>
      <c r="J56" s="223" t="s">
        <v>225</v>
      </c>
      <c r="K56" s="224"/>
      <c r="L56" s="224"/>
      <c r="M56" s="225" t="s">
        <v>225</v>
      </c>
      <c r="N56" s="225" t="s">
        <v>225</v>
      </c>
    </row>
    <row r="57" spans="1:14" x14ac:dyDescent="0.2">
      <c r="A57" s="230" t="s">
        <v>299</v>
      </c>
      <c r="B57" s="224"/>
      <c r="C57" s="224"/>
      <c r="D57" s="224"/>
      <c r="E57" s="224"/>
      <c r="F57" s="224"/>
      <c r="G57" s="224"/>
      <c r="H57" s="224"/>
      <c r="I57" s="224"/>
      <c r="J57" s="223" t="s">
        <v>225</v>
      </c>
      <c r="K57" s="224"/>
      <c r="L57" s="224"/>
      <c r="M57" s="224"/>
      <c r="N57" s="225" t="s">
        <v>225</v>
      </c>
    </row>
    <row r="58" spans="1:14" x14ac:dyDescent="0.2">
      <c r="A58" s="230" t="s">
        <v>300</v>
      </c>
      <c r="B58" s="224"/>
      <c r="C58" s="224"/>
      <c r="D58" s="224"/>
      <c r="E58" s="224"/>
      <c r="F58" s="223" t="s">
        <v>225</v>
      </c>
      <c r="G58" s="224"/>
      <c r="H58" s="224"/>
      <c r="I58" s="223" t="s">
        <v>225</v>
      </c>
      <c r="J58" s="223" t="s">
        <v>225</v>
      </c>
      <c r="K58" s="224"/>
      <c r="L58" s="225" t="s">
        <v>225</v>
      </c>
      <c r="M58" s="225" t="s">
        <v>225</v>
      </c>
      <c r="N58" s="225" t="s">
        <v>225</v>
      </c>
    </row>
    <row r="59" spans="1:14" x14ac:dyDescent="0.2">
      <c r="A59" s="230" t="s">
        <v>301</v>
      </c>
      <c r="B59" s="224"/>
      <c r="C59" s="224"/>
      <c r="D59" s="224"/>
      <c r="E59" s="224"/>
      <c r="F59" s="223" t="s">
        <v>225</v>
      </c>
      <c r="G59" s="224"/>
      <c r="H59" s="223" t="s">
        <v>225</v>
      </c>
      <c r="I59" s="223" t="s">
        <v>225</v>
      </c>
      <c r="J59" s="223" t="s">
        <v>225</v>
      </c>
      <c r="K59" s="224"/>
      <c r="L59" s="224"/>
      <c r="M59" s="225" t="s">
        <v>225</v>
      </c>
      <c r="N59" s="225" t="s">
        <v>225</v>
      </c>
    </row>
    <row r="60" spans="1:14" x14ac:dyDescent="0.2">
      <c r="A60" s="230" t="s">
        <v>302</v>
      </c>
      <c r="B60" s="224"/>
      <c r="C60" s="224"/>
      <c r="D60" s="224"/>
      <c r="E60" s="224"/>
      <c r="F60" s="224"/>
      <c r="G60" s="224"/>
      <c r="H60" s="224"/>
      <c r="I60" s="224"/>
      <c r="J60" s="223" t="s">
        <v>225</v>
      </c>
      <c r="K60" s="224"/>
      <c r="L60" s="224"/>
      <c r="M60" s="224"/>
      <c r="N60" s="225" t="s">
        <v>225</v>
      </c>
    </row>
    <row r="61" spans="1:14" x14ac:dyDescent="0.2">
      <c r="A61" s="230" t="s">
        <v>303</v>
      </c>
      <c r="B61" s="224"/>
      <c r="C61" s="224"/>
      <c r="D61" s="224"/>
      <c r="E61" s="224"/>
      <c r="F61" s="224"/>
      <c r="G61" s="224"/>
      <c r="H61" s="224"/>
      <c r="I61" s="224"/>
      <c r="J61" s="223" t="s">
        <v>225</v>
      </c>
      <c r="K61" s="224"/>
      <c r="L61" s="224"/>
      <c r="M61" s="224"/>
      <c r="N61" s="225" t="s">
        <v>225</v>
      </c>
    </row>
    <row r="62" spans="1:14" x14ac:dyDescent="0.2">
      <c r="A62" s="230" t="s">
        <v>304</v>
      </c>
      <c r="B62" s="224"/>
      <c r="C62" s="224"/>
      <c r="D62" s="224"/>
      <c r="E62" s="224"/>
      <c r="F62" s="224"/>
      <c r="G62" s="224"/>
      <c r="H62" s="224"/>
      <c r="I62" s="224"/>
      <c r="J62" s="223" t="s">
        <v>225</v>
      </c>
      <c r="K62" s="224"/>
      <c r="L62" s="224"/>
      <c r="M62" s="224"/>
      <c r="N62" s="224"/>
    </row>
    <row r="63" spans="1:14" x14ac:dyDescent="0.2">
      <c r="A63" s="230" t="s">
        <v>305</v>
      </c>
      <c r="B63" s="224"/>
      <c r="C63" s="224"/>
      <c r="D63" s="224"/>
      <c r="E63" s="224"/>
      <c r="F63" s="224"/>
      <c r="G63" s="224"/>
      <c r="H63" s="224"/>
      <c r="I63" s="224"/>
      <c r="J63" s="223" t="s">
        <v>225</v>
      </c>
      <c r="K63" s="224"/>
      <c r="L63" s="224"/>
      <c r="M63" s="224"/>
      <c r="N63" s="225" t="s">
        <v>225</v>
      </c>
    </row>
    <row r="64" spans="1:14" x14ac:dyDescent="0.2">
      <c r="A64" s="230" t="s">
        <v>306</v>
      </c>
      <c r="B64" s="224"/>
      <c r="C64" s="224"/>
      <c r="D64" s="224"/>
      <c r="E64" s="224"/>
      <c r="F64" s="224"/>
      <c r="G64" s="224"/>
      <c r="H64" s="224"/>
      <c r="I64" s="224"/>
      <c r="J64" s="223" t="s">
        <v>225</v>
      </c>
      <c r="K64" s="224"/>
      <c r="L64" s="224"/>
      <c r="M64" s="224"/>
      <c r="N64" s="225" t="s">
        <v>225</v>
      </c>
    </row>
    <row r="65" spans="1:14" x14ac:dyDescent="0.2">
      <c r="A65" s="230" t="s">
        <v>307</v>
      </c>
      <c r="B65" s="224"/>
      <c r="C65" s="224"/>
      <c r="D65" s="224"/>
      <c r="E65" s="224"/>
      <c r="F65" s="224"/>
      <c r="G65" s="224"/>
      <c r="H65" s="224"/>
      <c r="I65" s="224"/>
      <c r="J65" s="223" t="s">
        <v>225</v>
      </c>
      <c r="K65" s="224"/>
      <c r="L65" s="224"/>
      <c r="M65" s="224"/>
      <c r="N65" s="225" t="s">
        <v>225</v>
      </c>
    </row>
    <row r="66" spans="1:14" x14ac:dyDescent="0.2">
      <c r="A66" s="230" t="s">
        <v>308</v>
      </c>
      <c r="B66" s="224"/>
      <c r="C66" s="224"/>
      <c r="D66" s="224"/>
      <c r="E66" s="224"/>
      <c r="F66" s="224"/>
      <c r="G66" s="224"/>
      <c r="H66" s="224"/>
      <c r="I66" s="224"/>
      <c r="J66" s="223" t="s">
        <v>225</v>
      </c>
      <c r="K66" s="224"/>
      <c r="L66" s="224"/>
      <c r="M66" s="224"/>
      <c r="N66" s="225" t="s">
        <v>225</v>
      </c>
    </row>
    <row r="67" spans="1:14" x14ac:dyDescent="0.2">
      <c r="A67" s="230" t="s">
        <v>309</v>
      </c>
      <c r="B67" s="224"/>
      <c r="C67" s="224"/>
      <c r="D67" s="224"/>
      <c r="E67" s="224"/>
      <c r="F67" s="224"/>
      <c r="G67" s="224"/>
      <c r="H67" s="224"/>
      <c r="I67" s="224"/>
      <c r="J67" s="223" t="s">
        <v>225</v>
      </c>
      <c r="K67" s="224"/>
      <c r="L67" s="224"/>
      <c r="M67" s="224"/>
      <c r="N67" s="225" t="s">
        <v>225</v>
      </c>
    </row>
    <row r="68" spans="1:14" x14ac:dyDescent="0.2">
      <c r="A68" s="230" t="s">
        <v>310</v>
      </c>
      <c r="B68" s="224"/>
      <c r="C68" s="224"/>
      <c r="D68" s="224"/>
      <c r="E68" s="224"/>
      <c r="F68" s="224"/>
      <c r="G68" s="224"/>
      <c r="H68" s="224"/>
      <c r="I68" s="224"/>
      <c r="J68" s="223" t="s">
        <v>225</v>
      </c>
      <c r="K68" s="224"/>
      <c r="L68" s="224"/>
      <c r="M68" s="224"/>
      <c r="N68" s="224"/>
    </row>
    <row r="69" spans="1:14" x14ac:dyDescent="0.2">
      <c r="A69" s="230" t="s">
        <v>311</v>
      </c>
      <c r="B69" s="224"/>
      <c r="C69" s="224"/>
      <c r="D69" s="224"/>
      <c r="E69" s="224"/>
      <c r="F69" s="223" t="s">
        <v>225</v>
      </c>
      <c r="G69" s="223" t="s">
        <v>225</v>
      </c>
      <c r="H69" s="223" t="s">
        <v>225</v>
      </c>
      <c r="I69" s="223" t="s">
        <v>225</v>
      </c>
      <c r="J69" s="223" t="s">
        <v>225</v>
      </c>
      <c r="K69" s="224"/>
      <c r="L69" s="224"/>
      <c r="M69" s="224"/>
      <c r="N69" s="224"/>
    </row>
    <row r="70" spans="1:14" x14ac:dyDescent="0.2">
      <c r="A70" s="230" t="s">
        <v>312</v>
      </c>
      <c r="B70" s="224"/>
      <c r="C70" s="224"/>
      <c r="D70" s="224"/>
      <c r="E70" s="224"/>
      <c r="F70" s="223" t="s">
        <v>225</v>
      </c>
      <c r="G70" s="224"/>
      <c r="H70" s="224"/>
      <c r="I70" s="224"/>
      <c r="J70" s="223" t="s">
        <v>225</v>
      </c>
      <c r="K70" s="224"/>
      <c r="L70" s="224"/>
      <c r="M70" s="224"/>
      <c r="N70" s="225" t="s">
        <v>225</v>
      </c>
    </row>
    <row r="71" spans="1:14" x14ac:dyDescent="0.2">
      <c r="A71" s="230" t="s">
        <v>313</v>
      </c>
      <c r="B71" s="224"/>
      <c r="C71" s="224"/>
      <c r="D71" s="224"/>
      <c r="E71" s="224"/>
      <c r="F71" s="224"/>
      <c r="G71" s="224"/>
      <c r="H71" s="224"/>
      <c r="I71" s="224"/>
      <c r="J71" s="223" t="s">
        <v>225</v>
      </c>
      <c r="K71" s="224"/>
      <c r="L71" s="224"/>
      <c r="M71" s="224"/>
      <c r="N71" s="225" t="s">
        <v>225</v>
      </c>
    </row>
    <row r="72" spans="1:14" ht="14.25" x14ac:dyDescent="0.2">
      <c r="A72" s="230" t="s">
        <v>314</v>
      </c>
      <c r="B72" s="224"/>
      <c r="C72" s="224"/>
      <c r="D72" s="224"/>
      <c r="E72" s="224"/>
      <c r="F72" s="226" t="s">
        <v>315</v>
      </c>
      <c r="G72" s="224"/>
      <c r="H72" s="223" t="s">
        <v>316</v>
      </c>
      <c r="I72" s="223" t="s">
        <v>316</v>
      </c>
      <c r="J72" s="223" t="s">
        <v>317</v>
      </c>
      <c r="K72" s="224"/>
      <c r="L72" s="224"/>
      <c r="M72" s="224"/>
      <c r="N72" s="224"/>
    </row>
    <row r="73" spans="1:14" ht="24" x14ac:dyDescent="0.2">
      <c r="A73" s="230" t="s">
        <v>318</v>
      </c>
      <c r="B73" s="224"/>
      <c r="C73" s="224"/>
      <c r="D73" s="224"/>
      <c r="E73" s="224"/>
      <c r="F73" s="223" t="s">
        <v>225</v>
      </c>
      <c r="G73" s="224"/>
      <c r="H73" s="223" t="s">
        <v>225</v>
      </c>
      <c r="I73" s="223" t="s">
        <v>225</v>
      </c>
      <c r="J73" s="223" t="s">
        <v>225</v>
      </c>
      <c r="K73" s="224"/>
      <c r="L73" s="224"/>
      <c r="M73" s="224"/>
      <c r="N73" s="224"/>
    </row>
    <row r="74" spans="1:14" x14ac:dyDescent="0.2">
      <c r="A74" s="230" t="s">
        <v>319</v>
      </c>
      <c r="B74" s="224"/>
      <c r="C74" s="224"/>
      <c r="D74" s="224"/>
      <c r="E74" s="224"/>
      <c r="F74" s="223" t="s">
        <v>225</v>
      </c>
      <c r="G74" s="224"/>
      <c r="H74" s="223" t="s">
        <v>225</v>
      </c>
      <c r="I74" s="223" t="s">
        <v>225</v>
      </c>
      <c r="J74" s="223" t="s">
        <v>225</v>
      </c>
      <c r="K74" s="224"/>
      <c r="L74" s="224"/>
      <c r="M74" s="224"/>
      <c r="N74" s="224"/>
    </row>
    <row r="75" spans="1:14" x14ac:dyDescent="0.2">
      <c r="A75" s="230" t="s">
        <v>320</v>
      </c>
      <c r="B75" s="224"/>
      <c r="C75" s="224"/>
      <c r="D75" s="224"/>
      <c r="E75" s="224"/>
      <c r="F75" s="224"/>
      <c r="G75" s="224"/>
      <c r="H75" s="223" t="s">
        <v>225</v>
      </c>
      <c r="I75" s="223" t="s">
        <v>225</v>
      </c>
      <c r="J75" s="223" t="s">
        <v>225</v>
      </c>
      <c r="K75" s="224"/>
      <c r="L75" s="224"/>
      <c r="M75" s="224"/>
      <c r="N75" s="224"/>
    </row>
    <row r="76" spans="1:14" x14ac:dyDescent="0.2">
      <c r="A76" s="230" t="s">
        <v>321</v>
      </c>
      <c r="B76" s="224"/>
      <c r="C76" s="224"/>
      <c r="D76" s="224"/>
      <c r="E76" s="224"/>
      <c r="F76" s="224"/>
      <c r="G76" s="224"/>
      <c r="H76" s="223" t="s">
        <v>225</v>
      </c>
      <c r="I76" s="223" t="s">
        <v>225</v>
      </c>
      <c r="J76" s="223" t="s">
        <v>225</v>
      </c>
      <c r="K76" s="224"/>
      <c r="L76" s="224"/>
      <c r="M76" s="224"/>
      <c r="N76" s="224"/>
    </row>
    <row r="77" spans="1:14" x14ac:dyDescent="0.2">
      <c r="A77" s="230" t="s">
        <v>322</v>
      </c>
      <c r="B77" s="224"/>
      <c r="C77" s="224"/>
      <c r="D77" s="224"/>
      <c r="E77" s="224"/>
      <c r="F77" s="224"/>
      <c r="G77" s="224"/>
      <c r="H77" s="223" t="s">
        <v>225</v>
      </c>
      <c r="I77" s="223" t="s">
        <v>225</v>
      </c>
      <c r="J77" s="223" t="s">
        <v>225</v>
      </c>
      <c r="K77" s="224"/>
      <c r="L77" s="224"/>
      <c r="M77" s="224"/>
      <c r="N77" s="224"/>
    </row>
    <row r="78" spans="1:14" x14ac:dyDescent="0.2">
      <c r="A78" s="230" t="s">
        <v>323</v>
      </c>
      <c r="B78" s="224"/>
      <c r="C78" s="224"/>
      <c r="D78" s="224"/>
      <c r="E78" s="224"/>
      <c r="F78" s="224"/>
      <c r="G78" s="224"/>
      <c r="H78" s="224"/>
      <c r="I78" s="224"/>
      <c r="J78" s="223" t="s">
        <v>225</v>
      </c>
      <c r="K78" s="224"/>
      <c r="L78" s="224"/>
      <c r="M78" s="224"/>
      <c r="N78" s="224"/>
    </row>
    <row r="79" spans="1:14" x14ac:dyDescent="0.2">
      <c r="A79" s="230" t="s">
        <v>324</v>
      </c>
      <c r="B79" s="224"/>
      <c r="C79" s="224"/>
      <c r="D79" s="224"/>
      <c r="E79" s="224"/>
      <c r="F79" s="224"/>
      <c r="G79" s="224"/>
      <c r="H79" s="224"/>
      <c r="I79" s="224"/>
      <c r="J79" s="223" t="s">
        <v>225</v>
      </c>
      <c r="K79" s="224"/>
      <c r="L79" s="224"/>
      <c r="M79" s="224"/>
      <c r="N79" s="224"/>
    </row>
    <row r="80" spans="1:14" x14ac:dyDescent="0.2">
      <c r="A80" s="230" t="s">
        <v>325</v>
      </c>
      <c r="B80" s="224"/>
      <c r="C80" s="224"/>
      <c r="D80" s="224"/>
      <c r="E80" s="224"/>
      <c r="F80" s="224"/>
      <c r="G80" s="223" t="s">
        <v>225</v>
      </c>
      <c r="H80" s="223" t="s">
        <v>225</v>
      </c>
      <c r="I80" s="223" t="s">
        <v>225</v>
      </c>
      <c r="J80" s="223" t="s">
        <v>225</v>
      </c>
      <c r="K80" s="224"/>
      <c r="L80" s="224"/>
      <c r="M80" s="224"/>
      <c r="N80" s="224"/>
    </row>
    <row r="81" spans="1:14" x14ac:dyDescent="0.2">
      <c r="A81" s="230" t="s">
        <v>326</v>
      </c>
      <c r="B81" s="224"/>
      <c r="C81" s="224"/>
      <c r="D81" s="224"/>
      <c r="E81" s="224"/>
      <c r="F81" s="223" t="s">
        <v>327</v>
      </c>
      <c r="G81" s="223" t="s">
        <v>327</v>
      </c>
      <c r="H81" s="223" t="s">
        <v>327</v>
      </c>
      <c r="I81" s="223" t="s">
        <v>327</v>
      </c>
      <c r="J81" s="223" t="s">
        <v>328</v>
      </c>
      <c r="K81" s="224"/>
      <c r="L81" s="224"/>
      <c r="M81" s="224"/>
      <c r="N81" s="224"/>
    </row>
    <row r="84" spans="1:14" ht="36" x14ac:dyDescent="0.2">
      <c r="A84" s="216" t="s">
        <v>329</v>
      </c>
    </row>
    <row r="85" spans="1:14" ht="24" x14ac:dyDescent="0.2">
      <c r="A85" s="216" t="s">
        <v>330</v>
      </c>
    </row>
    <row r="86" spans="1:14" ht="24" x14ac:dyDescent="0.2">
      <c r="A86" s="216" t="s">
        <v>331</v>
      </c>
    </row>
    <row r="87" spans="1:14" ht="24" x14ac:dyDescent="0.2">
      <c r="A87" s="216" t="s">
        <v>332</v>
      </c>
    </row>
    <row r="88" spans="1:14" ht="24" x14ac:dyDescent="0.2">
      <c r="A88" s="216" t="s">
        <v>333</v>
      </c>
    </row>
    <row r="89" spans="1:14" ht="24" x14ac:dyDescent="0.2">
      <c r="A89" s="216" t="s">
        <v>334</v>
      </c>
    </row>
    <row r="90" spans="1:14" ht="60" x14ac:dyDescent="0.2">
      <c r="A90" s="216" t="s">
        <v>335</v>
      </c>
    </row>
    <row r="91" spans="1:14" x14ac:dyDescent="0.2">
      <c r="A91" s="216" t="s">
        <v>336</v>
      </c>
    </row>
    <row r="92" spans="1:14" x14ac:dyDescent="0.2">
      <c r="A92" s="216" t="s">
        <v>337</v>
      </c>
    </row>
    <row r="93" spans="1:14" x14ac:dyDescent="0.2">
      <c r="A93" s="216" t="s">
        <v>338</v>
      </c>
    </row>
    <row r="94" spans="1:14" ht="48" x14ac:dyDescent="0.2">
      <c r="A94" s="216" t="s">
        <v>339</v>
      </c>
    </row>
    <row r="95" spans="1:14" ht="24" x14ac:dyDescent="0.2">
      <c r="A95" s="216" t="s">
        <v>340</v>
      </c>
    </row>
    <row r="96" spans="1:14" ht="24" x14ac:dyDescent="0.2">
      <c r="A96" s="216" t="s">
        <v>341</v>
      </c>
    </row>
    <row r="97" spans="1:1" x14ac:dyDescent="0.2">
      <c r="A97" s="216" t="s">
        <v>342</v>
      </c>
    </row>
    <row r="98" spans="1:1" ht="24" x14ac:dyDescent="0.2">
      <c r="A98" s="216" t="s">
        <v>343</v>
      </c>
    </row>
    <row r="99" spans="1:1" x14ac:dyDescent="0.2">
      <c r="A99" s="216" t="s">
        <v>344</v>
      </c>
    </row>
    <row r="100" spans="1:1" ht="24" x14ac:dyDescent="0.2">
      <c r="A100" s="216" t="s">
        <v>345</v>
      </c>
    </row>
    <row r="101" spans="1:1" x14ac:dyDescent="0.2">
      <c r="A101" s="216" t="s">
        <v>346</v>
      </c>
    </row>
    <row r="102" spans="1:1" x14ac:dyDescent="0.2">
      <c r="A102" s="216" t="s">
        <v>347</v>
      </c>
    </row>
    <row r="103" spans="1:1" ht="24" x14ac:dyDescent="0.2">
      <c r="A103" s="216" t="s">
        <v>348</v>
      </c>
    </row>
    <row r="104" spans="1:1" ht="24" x14ac:dyDescent="0.2">
      <c r="A104" s="216" t="s">
        <v>349</v>
      </c>
    </row>
    <row r="105" spans="1:1" ht="84" x14ac:dyDescent="0.2">
      <c r="A105" s="213" t="s">
        <v>350</v>
      </c>
    </row>
  </sheetData>
  <mergeCells count="4">
    <mergeCell ref="A4:N4"/>
    <mergeCell ref="A6:A7"/>
    <mergeCell ref="B6:J6"/>
    <mergeCell ref="K6:N6"/>
  </mergeCells>
  <hyperlinks>
    <hyperlink ref="A100" r:id="rId1" display="https://docs.microsoft.com/office365/servicedescriptions/downloads/microsoft-365-compliance-licensing-comparison.xlsx" xr:uid="{906E959F-F286-49D4-A561-91B449E38A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AD20-83B8-43DE-BAE4-1274D17C2103}">
  <dimension ref="A1"/>
  <sheetViews>
    <sheetView zoomScale="85" zoomScaleNormal="85" workbookViewId="0">
      <selection activeCell="N52" sqref="N52"/>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90122-7EE6-4036-A967-47BD7287582C}">
  <dimension ref="A1"/>
  <sheetViews>
    <sheetView topLeftCell="A88" zoomScale="70" zoomScaleNormal="70" workbookViewId="0">
      <selection sqref="A1:XFD1048576"/>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2D82-42A2-4FD0-B6A1-7F92ACB86D74}">
  <dimension ref="A1:G91"/>
  <sheetViews>
    <sheetView topLeftCell="A82" workbookViewId="0">
      <selection activeCell="G14" sqref="G14"/>
    </sheetView>
  </sheetViews>
  <sheetFormatPr defaultColWidth="8.7109375" defaultRowHeight="15" x14ac:dyDescent="0.25"/>
  <cols>
    <col min="1" max="1" width="19.85546875" style="126" bestFit="1" customWidth="1"/>
    <col min="2" max="4" width="8.7109375" style="126"/>
    <col min="5" max="5" width="2.85546875" style="126" bestFit="1" customWidth="1"/>
    <col min="6" max="6" width="9.42578125" style="126" bestFit="1" customWidth="1"/>
    <col min="7" max="7" width="17.85546875" style="126" bestFit="1" customWidth="1"/>
    <col min="8" max="16384" width="8.7109375" style="126"/>
  </cols>
  <sheetData>
    <row r="1" spans="1:7" x14ac:dyDescent="0.25">
      <c r="A1" s="125" t="s">
        <v>351</v>
      </c>
      <c r="B1" s="408" t="s">
        <v>352</v>
      </c>
      <c r="C1" s="409"/>
      <c r="D1" s="410"/>
      <c r="E1" s="125" t="s">
        <v>36</v>
      </c>
      <c r="F1" s="125" t="s">
        <v>353</v>
      </c>
      <c r="G1" s="125" t="s">
        <v>354</v>
      </c>
    </row>
    <row r="2" spans="1:7" x14ac:dyDescent="0.25">
      <c r="A2" s="127" t="s">
        <v>83</v>
      </c>
      <c r="B2" s="411" t="s">
        <v>84</v>
      </c>
      <c r="C2" s="412"/>
      <c r="D2" s="413"/>
      <c r="E2" s="128">
        <v>1</v>
      </c>
      <c r="F2" s="128"/>
      <c r="G2" s="129" t="s">
        <v>355</v>
      </c>
    </row>
    <row r="3" spans="1:7" x14ac:dyDescent="0.25">
      <c r="A3" s="127" t="s">
        <v>356</v>
      </c>
      <c r="B3" s="411" t="s">
        <v>357</v>
      </c>
      <c r="C3" s="412"/>
      <c r="D3" s="413"/>
      <c r="E3" s="128">
        <v>1</v>
      </c>
      <c r="F3" s="128"/>
      <c r="G3" s="129" t="s">
        <v>358</v>
      </c>
    </row>
    <row r="4" spans="1:7" x14ac:dyDescent="0.25">
      <c r="A4" s="127" t="s">
        <v>359</v>
      </c>
      <c r="B4" s="411" t="s">
        <v>360</v>
      </c>
      <c r="C4" s="412"/>
      <c r="D4" s="413"/>
      <c r="E4" s="128">
        <v>1</v>
      </c>
      <c r="F4" s="128"/>
      <c r="G4" s="129" t="s">
        <v>361</v>
      </c>
    </row>
    <row r="5" spans="1:7" x14ac:dyDescent="0.25">
      <c r="A5" s="127" t="s">
        <v>87</v>
      </c>
      <c r="B5" s="411" t="s">
        <v>88</v>
      </c>
      <c r="C5" s="412"/>
      <c r="D5" s="413"/>
      <c r="E5" s="128">
        <v>1</v>
      </c>
      <c r="F5" s="128"/>
      <c r="G5" s="129" t="s">
        <v>361</v>
      </c>
    </row>
    <row r="6" spans="1:7" x14ac:dyDescent="0.25">
      <c r="A6" s="127" t="s">
        <v>362</v>
      </c>
      <c r="B6" s="411" t="s">
        <v>363</v>
      </c>
      <c r="C6" s="412"/>
      <c r="D6" s="413"/>
      <c r="E6" s="128">
        <v>1</v>
      </c>
      <c r="F6" s="128"/>
      <c r="G6" s="129" t="s">
        <v>364</v>
      </c>
    </row>
    <row r="7" spans="1:7" x14ac:dyDescent="0.25">
      <c r="A7" s="127" t="s">
        <v>93</v>
      </c>
      <c r="B7" s="411" t="s">
        <v>94</v>
      </c>
      <c r="C7" s="412"/>
      <c r="D7" s="413"/>
      <c r="E7" s="128">
        <v>1</v>
      </c>
      <c r="F7" s="128"/>
      <c r="G7" s="129" t="s">
        <v>364</v>
      </c>
    </row>
    <row r="8" spans="1:7" x14ac:dyDescent="0.25">
      <c r="A8" s="127" t="s">
        <v>95</v>
      </c>
      <c r="B8" s="411" t="s">
        <v>96</v>
      </c>
      <c r="C8" s="412"/>
      <c r="D8" s="413"/>
      <c r="E8" s="128">
        <v>1</v>
      </c>
      <c r="F8" s="128"/>
      <c r="G8" s="129" t="s">
        <v>365</v>
      </c>
    </row>
    <row r="9" spans="1:7" x14ac:dyDescent="0.25">
      <c r="A9" s="127" t="s">
        <v>97</v>
      </c>
      <c r="B9" s="411" t="s">
        <v>98</v>
      </c>
      <c r="C9" s="412"/>
      <c r="D9" s="413"/>
      <c r="E9" s="128">
        <v>1</v>
      </c>
      <c r="F9" s="128"/>
      <c r="G9" s="129" t="s">
        <v>365</v>
      </c>
    </row>
    <row r="10" spans="1:7" x14ac:dyDescent="0.25">
      <c r="A10" s="127" t="s">
        <v>366</v>
      </c>
      <c r="B10" s="411" t="s">
        <v>367</v>
      </c>
      <c r="C10" s="412"/>
      <c r="D10" s="413"/>
      <c r="E10" s="128">
        <v>1</v>
      </c>
      <c r="F10" s="128"/>
      <c r="G10" s="129" t="s">
        <v>365</v>
      </c>
    </row>
    <row r="11" spans="1:7" x14ac:dyDescent="0.25">
      <c r="A11" s="127" t="s">
        <v>368</v>
      </c>
      <c r="B11" s="411" t="s">
        <v>369</v>
      </c>
      <c r="C11" s="412"/>
      <c r="D11" s="413"/>
      <c r="E11" s="128">
        <v>1</v>
      </c>
      <c r="F11" s="128"/>
      <c r="G11" s="129" t="s">
        <v>365</v>
      </c>
    </row>
    <row r="12" spans="1:7" x14ac:dyDescent="0.25">
      <c r="A12" s="127" t="s">
        <v>99</v>
      </c>
      <c r="B12" s="411" t="s">
        <v>100</v>
      </c>
      <c r="C12" s="412"/>
      <c r="D12" s="413"/>
      <c r="E12" s="128">
        <v>1</v>
      </c>
      <c r="F12" s="128"/>
      <c r="G12" s="129" t="s">
        <v>370</v>
      </c>
    </row>
    <row r="13" spans="1:7" x14ac:dyDescent="0.25">
      <c r="A13" s="127" t="s">
        <v>371</v>
      </c>
      <c r="B13" s="411" t="s">
        <v>372</v>
      </c>
      <c r="C13" s="412"/>
      <c r="D13" s="413"/>
      <c r="E13" s="128">
        <v>1</v>
      </c>
      <c r="F13" s="128"/>
      <c r="G13" s="129" t="s">
        <v>370</v>
      </c>
    </row>
    <row r="14" spans="1:7" x14ac:dyDescent="0.25">
      <c r="A14" s="127" t="s">
        <v>101</v>
      </c>
      <c r="B14" s="411" t="s">
        <v>102</v>
      </c>
      <c r="C14" s="412"/>
      <c r="D14" s="413"/>
      <c r="E14" s="128">
        <v>1</v>
      </c>
      <c r="F14" s="128"/>
      <c r="G14" s="129" t="s">
        <v>373</v>
      </c>
    </row>
    <row r="15" spans="1:7" x14ac:dyDescent="0.25">
      <c r="A15" s="127" t="s">
        <v>374</v>
      </c>
      <c r="B15" s="411" t="s">
        <v>375</v>
      </c>
      <c r="C15" s="412"/>
      <c r="D15" s="413"/>
      <c r="E15" s="128">
        <v>1</v>
      </c>
      <c r="F15" s="128"/>
      <c r="G15" s="129" t="s">
        <v>373</v>
      </c>
    </row>
    <row r="16" spans="1:7" x14ac:dyDescent="0.25">
      <c r="A16" s="127" t="s">
        <v>103</v>
      </c>
      <c r="B16" s="411" t="s">
        <v>104</v>
      </c>
      <c r="C16" s="412"/>
      <c r="D16" s="413"/>
      <c r="E16" s="128">
        <v>1</v>
      </c>
      <c r="F16" s="128"/>
      <c r="G16" s="129" t="s">
        <v>376</v>
      </c>
    </row>
    <row r="17" spans="1:7" x14ac:dyDescent="0.25">
      <c r="A17" s="127" t="s">
        <v>377</v>
      </c>
      <c r="B17" s="411" t="s">
        <v>378</v>
      </c>
      <c r="C17" s="412"/>
      <c r="D17" s="413"/>
      <c r="E17" s="128">
        <v>1</v>
      </c>
      <c r="F17" s="128"/>
      <c r="G17" s="129" t="s">
        <v>376</v>
      </c>
    </row>
    <row r="18" spans="1:7" x14ac:dyDescent="0.25">
      <c r="A18" s="127" t="s">
        <v>105</v>
      </c>
      <c r="B18" s="411" t="s">
        <v>66</v>
      </c>
      <c r="C18" s="412"/>
      <c r="D18" s="413"/>
      <c r="E18" s="128">
        <v>1</v>
      </c>
      <c r="F18" s="128"/>
      <c r="G18" s="129" t="s">
        <v>379</v>
      </c>
    </row>
    <row r="19" spans="1:7" x14ac:dyDescent="0.25">
      <c r="A19" s="127" t="s">
        <v>380</v>
      </c>
      <c r="B19" s="411" t="s">
        <v>381</v>
      </c>
      <c r="C19" s="412"/>
      <c r="D19" s="413"/>
      <c r="E19" s="128">
        <v>1</v>
      </c>
      <c r="F19" s="128"/>
      <c r="G19" s="129" t="s">
        <v>382</v>
      </c>
    </row>
    <row r="20" spans="1:7" x14ac:dyDescent="0.25">
      <c r="A20" s="127" t="s">
        <v>106</v>
      </c>
      <c r="B20" s="411" t="s">
        <v>107</v>
      </c>
      <c r="C20" s="412"/>
      <c r="D20" s="413"/>
      <c r="E20" s="128">
        <v>1</v>
      </c>
      <c r="F20" s="128"/>
      <c r="G20" s="129" t="s">
        <v>383</v>
      </c>
    </row>
    <row r="21" spans="1:7" x14ac:dyDescent="0.25">
      <c r="A21" s="127" t="s">
        <v>384</v>
      </c>
      <c r="B21" s="411" t="s">
        <v>385</v>
      </c>
      <c r="C21" s="412"/>
      <c r="D21" s="413"/>
      <c r="E21" s="128">
        <v>1</v>
      </c>
      <c r="F21" s="128"/>
      <c r="G21" s="129" t="s">
        <v>383</v>
      </c>
    </row>
    <row r="22" spans="1:7" x14ac:dyDescent="0.25">
      <c r="A22" s="127" t="s">
        <v>108</v>
      </c>
      <c r="B22" s="411" t="s">
        <v>109</v>
      </c>
      <c r="C22" s="412"/>
      <c r="D22" s="413"/>
      <c r="E22" s="128">
        <v>1</v>
      </c>
      <c r="F22" s="128"/>
      <c r="G22" s="129" t="s">
        <v>386</v>
      </c>
    </row>
    <row r="23" spans="1:7" x14ac:dyDescent="0.25">
      <c r="A23" s="127" t="s">
        <v>387</v>
      </c>
      <c r="B23" s="411" t="s">
        <v>388</v>
      </c>
      <c r="C23" s="412"/>
      <c r="D23" s="413"/>
      <c r="E23" s="128">
        <v>1</v>
      </c>
      <c r="F23" s="128"/>
      <c r="G23" s="129" t="s">
        <v>386</v>
      </c>
    </row>
    <row r="24" spans="1:7" x14ac:dyDescent="0.25">
      <c r="A24" s="127" t="s">
        <v>110</v>
      </c>
      <c r="B24" s="411" t="s">
        <v>111</v>
      </c>
      <c r="C24" s="412"/>
      <c r="D24" s="413"/>
      <c r="E24" s="128">
        <v>1</v>
      </c>
      <c r="F24" s="128"/>
      <c r="G24" s="129" t="s">
        <v>389</v>
      </c>
    </row>
    <row r="25" spans="1:7" x14ac:dyDescent="0.25">
      <c r="A25" s="127" t="s">
        <v>390</v>
      </c>
      <c r="B25" s="411" t="s">
        <v>391</v>
      </c>
      <c r="C25" s="412"/>
      <c r="D25" s="413"/>
      <c r="E25" s="128">
        <v>1</v>
      </c>
      <c r="F25" s="128"/>
      <c r="G25" s="129" t="s">
        <v>389</v>
      </c>
    </row>
    <row r="26" spans="1:7" x14ac:dyDescent="0.25">
      <c r="A26" s="127" t="s">
        <v>112</v>
      </c>
      <c r="B26" s="411" t="s">
        <v>67</v>
      </c>
      <c r="C26" s="412"/>
      <c r="D26" s="413"/>
      <c r="E26" s="128">
        <v>1</v>
      </c>
      <c r="F26" s="128"/>
      <c r="G26" s="129" t="s">
        <v>392</v>
      </c>
    </row>
    <row r="27" spans="1:7" x14ac:dyDescent="0.25">
      <c r="A27" s="127" t="s">
        <v>393</v>
      </c>
      <c r="B27" s="411" t="s">
        <v>394</v>
      </c>
      <c r="C27" s="412"/>
      <c r="D27" s="413"/>
      <c r="E27" s="128">
        <v>1</v>
      </c>
      <c r="F27" s="128"/>
      <c r="G27" s="129" t="s">
        <v>395</v>
      </c>
    </row>
    <row r="28" spans="1:7" x14ac:dyDescent="0.25">
      <c r="A28" s="127" t="s">
        <v>113</v>
      </c>
      <c r="B28" s="411" t="s">
        <v>114</v>
      </c>
      <c r="C28" s="412"/>
      <c r="D28" s="413"/>
      <c r="E28" s="128">
        <v>1</v>
      </c>
      <c r="F28" s="128"/>
      <c r="G28" s="129" t="s">
        <v>396</v>
      </c>
    </row>
    <row r="29" spans="1:7" x14ac:dyDescent="0.25">
      <c r="A29" s="127" t="s">
        <v>397</v>
      </c>
      <c r="B29" s="411" t="s">
        <v>398</v>
      </c>
      <c r="C29" s="412"/>
      <c r="D29" s="413"/>
      <c r="E29" s="128">
        <v>1</v>
      </c>
      <c r="F29" s="128"/>
      <c r="G29" s="129" t="s">
        <v>396</v>
      </c>
    </row>
    <row r="30" spans="1:7" x14ac:dyDescent="0.25">
      <c r="A30" s="127" t="s">
        <v>118</v>
      </c>
      <c r="B30" s="411" t="s">
        <v>119</v>
      </c>
      <c r="C30" s="412"/>
      <c r="D30" s="413"/>
      <c r="E30" s="128">
        <v>1</v>
      </c>
      <c r="F30" s="128"/>
      <c r="G30" s="129" t="s">
        <v>399</v>
      </c>
    </row>
    <row r="31" spans="1:7" x14ac:dyDescent="0.25">
      <c r="A31" s="127" t="s">
        <v>400</v>
      </c>
      <c r="B31" s="411" t="s">
        <v>401</v>
      </c>
      <c r="C31" s="412"/>
      <c r="D31" s="413"/>
      <c r="E31" s="128">
        <v>1</v>
      </c>
      <c r="F31" s="128"/>
      <c r="G31" s="129" t="s">
        <v>402</v>
      </c>
    </row>
    <row r="32" spans="1:7" x14ac:dyDescent="0.25">
      <c r="A32" s="127" t="s">
        <v>120</v>
      </c>
      <c r="B32" s="411" t="s">
        <v>121</v>
      </c>
      <c r="C32" s="412"/>
      <c r="D32" s="413"/>
      <c r="E32" s="128">
        <v>1</v>
      </c>
      <c r="F32" s="128"/>
      <c r="G32" s="129" t="s">
        <v>403</v>
      </c>
    </row>
    <row r="33" spans="1:7" x14ac:dyDescent="0.25">
      <c r="A33" s="127" t="s">
        <v>404</v>
      </c>
      <c r="B33" s="411" t="s">
        <v>405</v>
      </c>
      <c r="C33" s="412"/>
      <c r="D33" s="413"/>
      <c r="E33" s="128">
        <v>1</v>
      </c>
      <c r="F33" s="128"/>
      <c r="G33" s="129" t="s">
        <v>403</v>
      </c>
    </row>
    <row r="34" spans="1:7" x14ac:dyDescent="0.25">
      <c r="A34" s="127" t="s">
        <v>123</v>
      </c>
      <c r="B34" s="411" t="s">
        <v>406</v>
      </c>
      <c r="C34" s="412"/>
      <c r="D34" s="413"/>
      <c r="E34" s="128">
        <v>1</v>
      </c>
      <c r="F34" s="128"/>
      <c r="G34" s="129" t="s">
        <v>407</v>
      </c>
    </row>
    <row r="35" spans="1:7" x14ac:dyDescent="0.25">
      <c r="A35" s="127" t="s">
        <v>125</v>
      </c>
      <c r="B35" s="411" t="s">
        <v>126</v>
      </c>
      <c r="C35" s="412"/>
      <c r="D35" s="413"/>
      <c r="E35" s="128">
        <v>1</v>
      </c>
      <c r="F35" s="128"/>
      <c r="G35" s="129" t="s">
        <v>408</v>
      </c>
    </row>
    <row r="36" spans="1:7" x14ac:dyDescent="0.25">
      <c r="A36" s="127" t="s">
        <v>128</v>
      </c>
      <c r="B36" s="411" t="s">
        <v>129</v>
      </c>
      <c r="C36" s="412"/>
      <c r="D36" s="413"/>
      <c r="E36" s="128">
        <v>1</v>
      </c>
      <c r="F36" s="128"/>
      <c r="G36" s="129" t="s">
        <v>409</v>
      </c>
    </row>
    <row r="37" spans="1:7" x14ac:dyDescent="0.25">
      <c r="A37" s="127" t="s">
        <v>130</v>
      </c>
      <c r="B37" s="411" t="s">
        <v>131</v>
      </c>
      <c r="C37" s="412"/>
      <c r="D37" s="413"/>
      <c r="E37" s="128">
        <v>1</v>
      </c>
      <c r="F37" s="128"/>
      <c r="G37" s="129" t="s">
        <v>410</v>
      </c>
    </row>
    <row r="38" spans="1:7" x14ac:dyDescent="0.25">
      <c r="A38" s="127" t="s">
        <v>132</v>
      </c>
      <c r="B38" s="411" t="s">
        <v>133</v>
      </c>
      <c r="C38" s="412"/>
      <c r="D38" s="413"/>
      <c r="E38" s="128">
        <v>1</v>
      </c>
      <c r="F38" s="128"/>
      <c r="G38" s="129" t="s">
        <v>411</v>
      </c>
    </row>
    <row r="39" spans="1:7" x14ac:dyDescent="0.25">
      <c r="A39" s="127" t="s">
        <v>138</v>
      </c>
      <c r="B39" s="411" t="s">
        <v>412</v>
      </c>
      <c r="C39" s="412"/>
      <c r="D39" s="413"/>
      <c r="E39" s="128">
        <v>1</v>
      </c>
      <c r="F39" s="128"/>
      <c r="G39" s="129" t="s">
        <v>411</v>
      </c>
    </row>
    <row r="40" spans="1:7" x14ac:dyDescent="0.25">
      <c r="A40" s="127" t="s">
        <v>140</v>
      </c>
      <c r="B40" s="411" t="s">
        <v>141</v>
      </c>
      <c r="C40" s="412"/>
      <c r="D40" s="413"/>
      <c r="E40" s="128">
        <v>1</v>
      </c>
      <c r="F40" s="128"/>
      <c r="G40" s="129" t="s">
        <v>413</v>
      </c>
    </row>
    <row r="41" spans="1:7" x14ac:dyDescent="0.25">
      <c r="A41" s="127" t="s">
        <v>142</v>
      </c>
      <c r="B41" s="411" t="s">
        <v>143</v>
      </c>
      <c r="C41" s="412"/>
      <c r="D41" s="413"/>
      <c r="E41" s="128">
        <v>1</v>
      </c>
      <c r="F41" s="128"/>
      <c r="G41" s="129" t="s">
        <v>413</v>
      </c>
    </row>
    <row r="42" spans="1:7" x14ac:dyDescent="0.25">
      <c r="A42" s="127" t="s">
        <v>144</v>
      </c>
      <c r="B42" s="411" t="s">
        <v>145</v>
      </c>
      <c r="C42" s="412"/>
      <c r="D42" s="413"/>
      <c r="E42" s="128">
        <v>1</v>
      </c>
      <c r="F42" s="128"/>
      <c r="G42" s="129" t="s">
        <v>414</v>
      </c>
    </row>
    <row r="43" spans="1:7" x14ac:dyDescent="0.25">
      <c r="A43" s="127" t="s">
        <v>146</v>
      </c>
      <c r="B43" s="411" t="s">
        <v>147</v>
      </c>
      <c r="C43" s="412"/>
      <c r="D43" s="413"/>
      <c r="E43" s="128">
        <v>1</v>
      </c>
      <c r="F43" s="128"/>
      <c r="G43" s="129" t="s">
        <v>415</v>
      </c>
    </row>
    <row r="44" spans="1:7" x14ac:dyDescent="0.25">
      <c r="A44" s="127" t="s">
        <v>148</v>
      </c>
      <c r="B44" s="411" t="s">
        <v>149</v>
      </c>
      <c r="C44" s="412"/>
      <c r="D44" s="413"/>
      <c r="E44" s="128">
        <v>1</v>
      </c>
      <c r="F44" s="128"/>
      <c r="G44" s="129" t="s">
        <v>415</v>
      </c>
    </row>
    <row r="45" spans="1:7" x14ac:dyDescent="0.25">
      <c r="A45" s="127" t="s">
        <v>150</v>
      </c>
      <c r="B45" s="411" t="s">
        <v>151</v>
      </c>
      <c r="C45" s="412"/>
      <c r="D45" s="413"/>
      <c r="E45" s="128">
        <v>1</v>
      </c>
      <c r="F45" s="128"/>
      <c r="G45" s="129" t="s">
        <v>416</v>
      </c>
    </row>
    <row r="46" spans="1:7" x14ac:dyDescent="0.25">
      <c r="A46" s="127" t="s">
        <v>152</v>
      </c>
      <c r="B46" s="411" t="s">
        <v>153</v>
      </c>
      <c r="C46" s="412"/>
      <c r="D46" s="413"/>
      <c r="E46" s="128">
        <v>1</v>
      </c>
      <c r="F46" s="128"/>
      <c r="G46" s="129" t="s">
        <v>417</v>
      </c>
    </row>
    <row r="47" spans="1:7" x14ac:dyDescent="0.25">
      <c r="A47" s="127" t="s">
        <v>154</v>
      </c>
      <c r="B47" s="411" t="s">
        <v>155</v>
      </c>
      <c r="C47" s="412"/>
      <c r="D47" s="413"/>
      <c r="E47" s="128">
        <v>1</v>
      </c>
      <c r="F47" s="128"/>
      <c r="G47" s="129" t="s">
        <v>417</v>
      </c>
    </row>
    <row r="48" spans="1:7" x14ac:dyDescent="0.25">
      <c r="A48" s="127" t="s">
        <v>156</v>
      </c>
      <c r="B48" s="411" t="s">
        <v>157</v>
      </c>
      <c r="C48" s="412"/>
      <c r="D48" s="413"/>
      <c r="E48" s="128">
        <v>1</v>
      </c>
      <c r="F48" s="128"/>
      <c r="G48" s="129" t="s">
        <v>418</v>
      </c>
    </row>
    <row r="49" spans="1:7" x14ac:dyDescent="0.25">
      <c r="A49" s="127" t="s">
        <v>419</v>
      </c>
      <c r="B49" s="411" t="s">
        <v>420</v>
      </c>
      <c r="C49" s="412"/>
      <c r="D49" s="413"/>
      <c r="E49" s="128">
        <v>1</v>
      </c>
      <c r="F49" s="128"/>
      <c r="G49" s="129" t="s">
        <v>418</v>
      </c>
    </row>
    <row r="50" spans="1:7" x14ac:dyDescent="0.25">
      <c r="A50" s="127" t="s">
        <v>158</v>
      </c>
      <c r="B50" s="411" t="s">
        <v>159</v>
      </c>
      <c r="C50" s="412"/>
      <c r="D50" s="413"/>
      <c r="E50" s="128">
        <v>1</v>
      </c>
      <c r="F50" s="128"/>
      <c r="G50" s="129" t="s">
        <v>421</v>
      </c>
    </row>
    <row r="51" spans="1:7" x14ac:dyDescent="0.25">
      <c r="A51" s="127" t="s">
        <v>160</v>
      </c>
      <c r="B51" s="411" t="s">
        <v>161</v>
      </c>
      <c r="C51" s="412"/>
      <c r="D51" s="413"/>
      <c r="E51" s="128">
        <v>1</v>
      </c>
      <c r="F51" s="128"/>
      <c r="G51" s="129" t="s">
        <v>422</v>
      </c>
    </row>
    <row r="52" spans="1:7" x14ac:dyDescent="0.25">
      <c r="A52" s="127" t="s">
        <v>423</v>
      </c>
      <c r="B52" s="411" t="s">
        <v>424</v>
      </c>
      <c r="C52" s="412"/>
      <c r="D52" s="413"/>
      <c r="E52" s="128">
        <v>1</v>
      </c>
      <c r="F52" s="128"/>
      <c r="G52" s="129" t="s">
        <v>422</v>
      </c>
    </row>
    <row r="53" spans="1:7" x14ac:dyDescent="0.25">
      <c r="A53" s="127" t="s">
        <v>163</v>
      </c>
      <c r="B53" s="411" t="s">
        <v>164</v>
      </c>
      <c r="C53" s="412"/>
      <c r="D53" s="413"/>
      <c r="E53" s="128">
        <v>1</v>
      </c>
      <c r="F53" s="128"/>
      <c r="G53" s="129" t="s">
        <v>425</v>
      </c>
    </row>
    <row r="54" spans="1:7" x14ac:dyDescent="0.25">
      <c r="A54" s="127" t="s">
        <v>426</v>
      </c>
      <c r="B54" s="411" t="s">
        <v>427</v>
      </c>
      <c r="C54" s="412"/>
      <c r="D54" s="413"/>
      <c r="E54" s="128">
        <v>1</v>
      </c>
      <c r="F54" s="128"/>
      <c r="G54" s="129" t="s">
        <v>425</v>
      </c>
    </row>
    <row r="55" spans="1:7" x14ac:dyDescent="0.25">
      <c r="A55" s="127" t="s">
        <v>166</v>
      </c>
      <c r="B55" s="411" t="s">
        <v>167</v>
      </c>
      <c r="C55" s="412"/>
      <c r="D55" s="413"/>
      <c r="E55" s="128">
        <v>1</v>
      </c>
      <c r="F55" s="128"/>
      <c r="G55" s="129" t="s">
        <v>428</v>
      </c>
    </row>
    <row r="56" spans="1:7" x14ac:dyDescent="0.25">
      <c r="A56" s="127" t="s">
        <v>429</v>
      </c>
      <c r="B56" s="411" t="s">
        <v>430</v>
      </c>
      <c r="C56" s="412"/>
      <c r="D56" s="413"/>
      <c r="E56" s="128">
        <v>1</v>
      </c>
      <c r="F56" s="128"/>
      <c r="G56" s="129" t="s">
        <v>428</v>
      </c>
    </row>
    <row r="57" spans="1:7" x14ac:dyDescent="0.25">
      <c r="A57" s="127" t="s">
        <v>168</v>
      </c>
      <c r="B57" s="411" t="s">
        <v>169</v>
      </c>
      <c r="C57" s="412"/>
      <c r="D57" s="413"/>
      <c r="E57" s="128">
        <v>1</v>
      </c>
      <c r="F57" s="128"/>
      <c r="G57" s="129" t="s">
        <v>431</v>
      </c>
    </row>
    <row r="58" spans="1:7" x14ac:dyDescent="0.25">
      <c r="A58" s="127" t="s">
        <v>432</v>
      </c>
      <c r="B58" s="411" t="s">
        <v>433</v>
      </c>
      <c r="C58" s="412"/>
      <c r="D58" s="413"/>
      <c r="E58" s="128">
        <v>1</v>
      </c>
      <c r="F58" s="128"/>
      <c r="G58" s="129" t="s">
        <v>431</v>
      </c>
    </row>
    <row r="59" spans="1:7" x14ac:dyDescent="0.25">
      <c r="A59" s="127" t="s">
        <v>170</v>
      </c>
      <c r="B59" s="411" t="s">
        <v>171</v>
      </c>
      <c r="C59" s="412"/>
      <c r="D59" s="413"/>
      <c r="E59" s="128">
        <v>1</v>
      </c>
      <c r="F59" s="128"/>
      <c r="G59" s="129" t="s">
        <v>418</v>
      </c>
    </row>
    <row r="60" spans="1:7" x14ac:dyDescent="0.25">
      <c r="A60" s="127" t="s">
        <v>172</v>
      </c>
      <c r="B60" s="411" t="s">
        <v>173</v>
      </c>
      <c r="C60" s="412"/>
      <c r="D60" s="413"/>
      <c r="E60" s="128">
        <v>1</v>
      </c>
      <c r="F60" s="128"/>
      <c r="G60" s="129" t="s">
        <v>418</v>
      </c>
    </row>
    <row r="61" spans="1:7" x14ac:dyDescent="0.25">
      <c r="A61" s="127" t="s">
        <v>434</v>
      </c>
      <c r="B61" s="411" t="s">
        <v>435</v>
      </c>
      <c r="C61" s="412"/>
      <c r="D61" s="413"/>
      <c r="E61" s="128">
        <v>1</v>
      </c>
      <c r="F61" s="128"/>
      <c r="G61" s="129" t="s">
        <v>418</v>
      </c>
    </row>
    <row r="62" spans="1:7" x14ac:dyDescent="0.25">
      <c r="A62" s="127" t="s">
        <v>174</v>
      </c>
      <c r="B62" s="411" t="s">
        <v>117</v>
      </c>
      <c r="C62" s="412"/>
      <c r="D62" s="413"/>
      <c r="E62" s="128">
        <v>1</v>
      </c>
      <c r="F62" s="128"/>
      <c r="G62" s="129" t="s">
        <v>436</v>
      </c>
    </row>
    <row r="63" spans="1:7" x14ac:dyDescent="0.25">
      <c r="A63" s="127" t="s">
        <v>437</v>
      </c>
      <c r="B63" s="411" t="s">
        <v>438</v>
      </c>
      <c r="C63" s="412"/>
      <c r="D63" s="413"/>
      <c r="E63" s="128">
        <v>1</v>
      </c>
      <c r="F63" s="128"/>
      <c r="G63" s="129" t="s">
        <v>415</v>
      </c>
    </row>
    <row r="64" spans="1:7" x14ac:dyDescent="0.25">
      <c r="A64" s="127" t="s">
        <v>175</v>
      </c>
      <c r="B64" s="411" t="s">
        <v>176</v>
      </c>
      <c r="C64" s="412"/>
      <c r="D64" s="413"/>
      <c r="E64" s="128">
        <v>1</v>
      </c>
      <c r="F64" s="128"/>
      <c r="G64" s="129" t="s">
        <v>415</v>
      </c>
    </row>
    <row r="65" spans="1:7" x14ac:dyDescent="0.25">
      <c r="A65" s="127" t="s">
        <v>439</v>
      </c>
      <c r="B65" s="411" t="s">
        <v>440</v>
      </c>
      <c r="C65" s="412"/>
      <c r="D65" s="413"/>
      <c r="E65" s="128">
        <v>1</v>
      </c>
      <c r="F65" s="128"/>
      <c r="G65" s="129" t="s">
        <v>441</v>
      </c>
    </row>
    <row r="66" spans="1:7" x14ac:dyDescent="0.25">
      <c r="A66" s="127" t="s">
        <v>177</v>
      </c>
      <c r="B66" s="411" t="s">
        <v>178</v>
      </c>
      <c r="C66" s="412"/>
      <c r="D66" s="413"/>
      <c r="E66" s="128">
        <v>1</v>
      </c>
      <c r="F66" s="128"/>
      <c r="G66" s="129" t="s">
        <v>441</v>
      </c>
    </row>
    <row r="67" spans="1:7" x14ac:dyDescent="0.25">
      <c r="A67" s="127" t="s">
        <v>179</v>
      </c>
      <c r="B67" s="411" t="s">
        <v>180</v>
      </c>
      <c r="C67" s="412"/>
      <c r="D67" s="413"/>
      <c r="E67" s="128">
        <v>1</v>
      </c>
      <c r="F67" s="128"/>
      <c r="G67" s="129" t="s">
        <v>442</v>
      </c>
    </row>
    <row r="68" spans="1:7" x14ac:dyDescent="0.25">
      <c r="A68" s="127" t="s">
        <v>181</v>
      </c>
      <c r="B68" s="411" t="s">
        <v>182</v>
      </c>
      <c r="C68" s="412"/>
      <c r="D68" s="413"/>
      <c r="E68" s="128">
        <v>1</v>
      </c>
      <c r="F68" s="128"/>
      <c r="G68" s="129" t="s">
        <v>407</v>
      </c>
    </row>
    <row r="69" spans="1:7" x14ac:dyDescent="0.25">
      <c r="A69" s="127" t="s">
        <v>183</v>
      </c>
      <c r="B69" s="411" t="s">
        <v>184</v>
      </c>
      <c r="C69" s="412"/>
      <c r="D69" s="413"/>
      <c r="E69" s="128">
        <v>1</v>
      </c>
      <c r="F69" s="128"/>
      <c r="G69" s="129" t="s">
        <v>418</v>
      </c>
    </row>
    <row r="70" spans="1:7" x14ac:dyDescent="0.25">
      <c r="A70" s="127" t="s">
        <v>443</v>
      </c>
      <c r="B70" s="411" t="s">
        <v>444</v>
      </c>
      <c r="C70" s="412"/>
      <c r="D70" s="413"/>
      <c r="E70" s="128">
        <v>1</v>
      </c>
      <c r="F70" s="128"/>
      <c r="G70" s="129" t="s">
        <v>407</v>
      </c>
    </row>
    <row r="71" spans="1:7" x14ac:dyDescent="0.25">
      <c r="A71" s="127" t="s">
        <v>445</v>
      </c>
      <c r="B71" s="411" t="s">
        <v>446</v>
      </c>
      <c r="C71" s="412"/>
      <c r="D71" s="413"/>
      <c r="E71" s="128">
        <v>1</v>
      </c>
      <c r="F71" s="128"/>
      <c r="G71" s="129" t="s">
        <v>418</v>
      </c>
    </row>
    <row r="72" spans="1:7" x14ac:dyDescent="0.25">
      <c r="A72" s="127" t="s">
        <v>185</v>
      </c>
      <c r="B72" s="411" t="s">
        <v>186</v>
      </c>
      <c r="C72" s="412"/>
      <c r="D72" s="413"/>
      <c r="E72" s="128">
        <v>1</v>
      </c>
      <c r="F72" s="128"/>
      <c r="G72" s="129" t="s">
        <v>447</v>
      </c>
    </row>
    <row r="73" spans="1:7" x14ac:dyDescent="0.25">
      <c r="A73" s="127" t="s">
        <v>187</v>
      </c>
      <c r="B73" s="411" t="s">
        <v>188</v>
      </c>
      <c r="C73" s="412"/>
      <c r="D73" s="413"/>
      <c r="E73" s="128">
        <v>1</v>
      </c>
      <c r="F73" s="128"/>
      <c r="G73" s="129" t="s">
        <v>448</v>
      </c>
    </row>
    <row r="74" spans="1:7" x14ac:dyDescent="0.25">
      <c r="A74" s="127" t="s">
        <v>189</v>
      </c>
      <c r="B74" s="411" t="s">
        <v>190</v>
      </c>
      <c r="C74" s="412"/>
      <c r="D74" s="413"/>
      <c r="E74" s="128">
        <v>1</v>
      </c>
      <c r="F74" s="128"/>
      <c r="G74" s="129" t="s">
        <v>449</v>
      </c>
    </row>
    <row r="75" spans="1:7" x14ac:dyDescent="0.25">
      <c r="A75" s="127" t="s">
        <v>191</v>
      </c>
      <c r="B75" s="411" t="s">
        <v>192</v>
      </c>
      <c r="C75" s="412"/>
      <c r="D75" s="413"/>
      <c r="E75" s="128">
        <v>1</v>
      </c>
      <c r="F75" s="128"/>
      <c r="G75" s="129" t="s">
        <v>450</v>
      </c>
    </row>
    <row r="76" spans="1:7" x14ac:dyDescent="0.25">
      <c r="A76" s="127" t="s">
        <v>196</v>
      </c>
      <c r="B76" s="411" t="s">
        <v>451</v>
      </c>
      <c r="C76" s="412"/>
      <c r="D76" s="413"/>
      <c r="E76" s="128">
        <v>1</v>
      </c>
      <c r="F76" s="128"/>
      <c r="G76" s="129" t="s">
        <v>452</v>
      </c>
    </row>
    <row r="77" spans="1:7" x14ac:dyDescent="0.25">
      <c r="A77" s="127" t="s">
        <v>197</v>
      </c>
      <c r="B77" s="411" t="s">
        <v>453</v>
      </c>
      <c r="C77" s="412"/>
      <c r="D77" s="413"/>
      <c r="E77" s="128">
        <v>1</v>
      </c>
      <c r="F77" s="128"/>
      <c r="G77" s="129" t="s">
        <v>454</v>
      </c>
    </row>
    <row r="78" spans="1:7" x14ac:dyDescent="0.25">
      <c r="A78" s="127" t="s">
        <v>199</v>
      </c>
      <c r="B78" s="411" t="s">
        <v>455</v>
      </c>
      <c r="C78" s="412"/>
      <c r="D78" s="413"/>
      <c r="E78" s="128">
        <v>1</v>
      </c>
      <c r="F78" s="128"/>
      <c r="G78" s="129" t="s">
        <v>456</v>
      </c>
    </row>
    <row r="79" spans="1:7" x14ac:dyDescent="0.25">
      <c r="A79" s="127" t="s">
        <v>201</v>
      </c>
      <c r="B79" s="411" t="s">
        <v>457</v>
      </c>
      <c r="C79" s="412"/>
      <c r="D79" s="413"/>
      <c r="E79" s="128">
        <v>1</v>
      </c>
      <c r="F79" s="128"/>
      <c r="G79" s="129" t="s">
        <v>458</v>
      </c>
    </row>
    <row r="80" spans="1:7" x14ac:dyDescent="0.25">
      <c r="A80" s="127" t="s">
        <v>203</v>
      </c>
      <c r="B80" s="411" t="s">
        <v>459</v>
      </c>
      <c r="C80" s="412"/>
      <c r="D80" s="413"/>
      <c r="E80" s="128">
        <v>1</v>
      </c>
      <c r="F80" s="128"/>
      <c r="G80" s="129" t="s">
        <v>460</v>
      </c>
    </row>
    <row r="81" spans="1:7" x14ac:dyDescent="0.25">
      <c r="A81" s="127" t="s">
        <v>40</v>
      </c>
      <c r="B81" s="411" t="s">
        <v>41</v>
      </c>
      <c r="C81" s="412"/>
      <c r="D81" s="413"/>
      <c r="E81" s="128">
        <v>1</v>
      </c>
      <c r="F81" s="128"/>
      <c r="G81" s="129" t="s">
        <v>461</v>
      </c>
    </row>
    <row r="82" spans="1:7" x14ac:dyDescent="0.25">
      <c r="A82" s="127" t="s">
        <v>43</v>
      </c>
      <c r="B82" s="411" t="s">
        <v>44</v>
      </c>
      <c r="C82" s="412"/>
      <c r="D82" s="413"/>
      <c r="E82" s="128">
        <v>1</v>
      </c>
      <c r="F82" s="128"/>
      <c r="G82" s="129" t="s">
        <v>462</v>
      </c>
    </row>
    <row r="83" spans="1:7" x14ac:dyDescent="0.25">
      <c r="A83" s="127" t="s">
        <v>45</v>
      </c>
      <c r="B83" s="411" t="s">
        <v>46</v>
      </c>
      <c r="C83" s="412"/>
      <c r="D83" s="413"/>
      <c r="E83" s="128">
        <v>1</v>
      </c>
      <c r="F83" s="128"/>
      <c r="G83" s="129" t="s">
        <v>463</v>
      </c>
    </row>
    <row r="84" spans="1:7" x14ac:dyDescent="0.25">
      <c r="A84" s="127" t="s">
        <v>464</v>
      </c>
      <c r="B84" s="411" t="s">
        <v>465</v>
      </c>
      <c r="C84" s="412"/>
      <c r="D84" s="413"/>
      <c r="E84" s="128">
        <v>1</v>
      </c>
      <c r="F84" s="128"/>
      <c r="G84" s="129" t="s">
        <v>466</v>
      </c>
    </row>
    <row r="85" spans="1:7" x14ac:dyDescent="0.25">
      <c r="A85" s="127" t="s">
        <v>56</v>
      </c>
      <c r="B85" s="411" t="s">
        <v>55</v>
      </c>
      <c r="C85" s="412"/>
      <c r="D85" s="413"/>
      <c r="E85" s="128">
        <v>1</v>
      </c>
      <c r="F85" s="128"/>
      <c r="G85" s="129" t="s">
        <v>467</v>
      </c>
    </row>
    <row r="86" spans="1:7" x14ac:dyDescent="0.25">
      <c r="A86" s="127" t="s">
        <v>59</v>
      </c>
      <c r="B86" s="411" t="s">
        <v>58</v>
      </c>
      <c r="C86" s="412"/>
      <c r="D86" s="413"/>
      <c r="E86" s="128">
        <v>1</v>
      </c>
      <c r="F86" s="128"/>
      <c r="G86" s="129" t="s">
        <v>463</v>
      </c>
    </row>
    <row r="87" spans="1:7" x14ac:dyDescent="0.25">
      <c r="A87" s="127" t="s">
        <v>61</v>
      </c>
      <c r="B87" s="411" t="s">
        <v>60</v>
      </c>
      <c r="C87" s="412"/>
      <c r="D87" s="413"/>
      <c r="E87" s="128">
        <v>1</v>
      </c>
      <c r="F87" s="128"/>
      <c r="G87" s="129" t="s">
        <v>468</v>
      </c>
    </row>
    <row r="88" spans="1:7" x14ac:dyDescent="0.25">
      <c r="A88" s="127" t="s">
        <v>64</v>
      </c>
      <c r="B88" s="411" t="s">
        <v>65</v>
      </c>
      <c r="C88" s="412"/>
      <c r="D88" s="413"/>
      <c r="E88" s="128">
        <v>1</v>
      </c>
      <c r="F88" s="128"/>
      <c r="G88" s="129" t="s">
        <v>467</v>
      </c>
    </row>
    <row r="89" spans="1:7" x14ac:dyDescent="0.25">
      <c r="A89" s="127" t="s">
        <v>74</v>
      </c>
      <c r="B89" s="411" t="s">
        <v>72</v>
      </c>
      <c r="C89" s="412"/>
      <c r="D89" s="413"/>
      <c r="E89" s="128">
        <v>1</v>
      </c>
      <c r="F89" s="128"/>
      <c r="G89" s="129" t="s">
        <v>469</v>
      </c>
    </row>
    <row r="90" spans="1:7" x14ac:dyDescent="0.25">
      <c r="A90" s="127" t="s">
        <v>71</v>
      </c>
      <c r="B90" s="411" t="s">
        <v>72</v>
      </c>
      <c r="C90" s="412"/>
      <c r="D90" s="413"/>
      <c r="E90" s="128">
        <v>1</v>
      </c>
      <c r="F90" s="128"/>
      <c r="G90" s="129" t="s">
        <v>470</v>
      </c>
    </row>
    <row r="91" spans="1:7" x14ac:dyDescent="0.25">
      <c r="A91" s="127" t="s">
        <v>51</v>
      </c>
      <c r="B91" s="411" t="s">
        <v>49</v>
      </c>
      <c r="C91" s="412"/>
      <c r="D91" s="413"/>
      <c r="E91" s="128">
        <v>1</v>
      </c>
      <c r="F91" s="128"/>
      <c r="G91" s="129" t="s">
        <v>471</v>
      </c>
    </row>
  </sheetData>
  <mergeCells count="91">
    <mergeCell ref="B82:D82"/>
    <mergeCell ref="B91:D91"/>
    <mergeCell ref="B77:D77"/>
    <mergeCell ref="B78:D78"/>
    <mergeCell ref="B79:D79"/>
    <mergeCell ref="B80:D80"/>
    <mergeCell ref="B81:D81"/>
    <mergeCell ref="B89:D89"/>
    <mergeCell ref="B90:D90"/>
    <mergeCell ref="B83:D83"/>
    <mergeCell ref="B84:D84"/>
    <mergeCell ref="B85:D85"/>
    <mergeCell ref="B86:D86"/>
    <mergeCell ref="B87:D87"/>
    <mergeCell ref="B88:D88"/>
    <mergeCell ref="B76:D76"/>
    <mergeCell ref="B65:D65"/>
    <mergeCell ref="B66:D66"/>
    <mergeCell ref="B67:D67"/>
    <mergeCell ref="B68:D68"/>
    <mergeCell ref="B69:D69"/>
    <mergeCell ref="B70:D70"/>
    <mergeCell ref="B71:D71"/>
    <mergeCell ref="B72:D72"/>
    <mergeCell ref="B73:D73"/>
    <mergeCell ref="B74:D74"/>
    <mergeCell ref="B75:D75"/>
    <mergeCell ref="B64:D64"/>
    <mergeCell ref="B53:D53"/>
    <mergeCell ref="B54:D54"/>
    <mergeCell ref="B55:D55"/>
    <mergeCell ref="B56:D56"/>
    <mergeCell ref="B57:D57"/>
    <mergeCell ref="B58:D58"/>
    <mergeCell ref="B59:D59"/>
    <mergeCell ref="B60:D60"/>
    <mergeCell ref="B61:D61"/>
    <mergeCell ref="B62:D62"/>
    <mergeCell ref="B63:D63"/>
    <mergeCell ref="B52:D52"/>
    <mergeCell ref="B41:D41"/>
    <mergeCell ref="B42:D42"/>
    <mergeCell ref="B43:D43"/>
    <mergeCell ref="B44:D44"/>
    <mergeCell ref="B45:D45"/>
    <mergeCell ref="B46:D46"/>
    <mergeCell ref="B47:D47"/>
    <mergeCell ref="B48:D48"/>
    <mergeCell ref="B49:D49"/>
    <mergeCell ref="B50:D50"/>
    <mergeCell ref="B51:D51"/>
    <mergeCell ref="B40:D40"/>
    <mergeCell ref="B29:D29"/>
    <mergeCell ref="B30:D30"/>
    <mergeCell ref="B31:D31"/>
    <mergeCell ref="B32:D32"/>
    <mergeCell ref="B33:D33"/>
    <mergeCell ref="B34:D34"/>
    <mergeCell ref="B35:D35"/>
    <mergeCell ref="B36:D36"/>
    <mergeCell ref="B37:D37"/>
    <mergeCell ref="B38:D38"/>
    <mergeCell ref="B39:D39"/>
    <mergeCell ref="B28:D28"/>
    <mergeCell ref="B17:D17"/>
    <mergeCell ref="B18:D18"/>
    <mergeCell ref="B19:D19"/>
    <mergeCell ref="B20:D20"/>
    <mergeCell ref="B21:D21"/>
    <mergeCell ref="B22:D22"/>
    <mergeCell ref="B23:D23"/>
    <mergeCell ref="B24:D24"/>
    <mergeCell ref="B25:D25"/>
    <mergeCell ref="B26:D26"/>
    <mergeCell ref="B27:D27"/>
    <mergeCell ref="B12:D12"/>
    <mergeCell ref="B13:D13"/>
    <mergeCell ref="B14:D14"/>
    <mergeCell ref="B15:D15"/>
    <mergeCell ref="B16:D16"/>
    <mergeCell ref="B1:D1"/>
    <mergeCell ref="B2:D2"/>
    <mergeCell ref="B3:D3"/>
    <mergeCell ref="B4:D4"/>
    <mergeCell ref="B11:D11"/>
    <mergeCell ref="B5:D5"/>
    <mergeCell ref="B6:D6"/>
    <mergeCell ref="B7:D7"/>
    <mergeCell ref="B8:D8"/>
    <mergeCell ref="B9:D9"/>
    <mergeCell ref="B10:D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5FFD-D3BC-43BA-B673-9FD9E2AC17E3}">
  <dimension ref="A1:AW28"/>
  <sheetViews>
    <sheetView topLeftCell="AF1" zoomScale="70" zoomScaleNormal="70" workbookViewId="0">
      <selection activeCell="AO10" sqref="AO10"/>
    </sheetView>
  </sheetViews>
  <sheetFormatPr defaultColWidth="8.7109375" defaultRowHeight="15" x14ac:dyDescent="0.25"/>
  <cols>
    <col min="1" max="1" width="27.28515625" style="10" bestFit="1" customWidth="1"/>
    <col min="2" max="2" width="21.5703125" style="10" bestFit="1" customWidth="1"/>
    <col min="3" max="3" width="4.85546875" style="196" bestFit="1" customWidth="1"/>
    <col min="4" max="4" width="21.5703125" style="10" customWidth="1"/>
    <col min="5" max="5" width="2.5703125" style="10" customWidth="1"/>
    <col min="6" max="6" width="38.5703125" style="10" bestFit="1" customWidth="1"/>
    <col min="7" max="7" width="15.5703125" style="10" customWidth="1"/>
    <col min="8" max="8" width="6.85546875" style="200" bestFit="1" customWidth="1"/>
    <col min="9" max="9" width="15.5703125" style="10" customWidth="1"/>
    <col min="10" max="10" width="2.5703125" style="10" customWidth="1"/>
    <col min="11" max="11" width="32.7109375" style="10" bestFit="1" customWidth="1"/>
    <col min="12" max="12" width="13.5703125" style="10" bestFit="1" customWidth="1"/>
    <col min="13" max="13" width="6.85546875" style="200" bestFit="1" customWidth="1"/>
    <col min="14" max="14" width="13.5703125" style="10" bestFit="1" customWidth="1"/>
    <col min="15" max="15" width="2.42578125" style="10" customWidth="1"/>
    <col min="16" max="16" width="81.42578125" style="10" bestFit="1" customWidth="1"/>
    <col min="17" max="17" width="18.140625" style="10" bestFit="1" customWidth="1"/>
    <col min="18" max="18" width="6.85546875" style="200" bestFit="1" customWidth="1"/>
    <col min="19" max="19" width="18.140625" style="10" customWidth="1"/>
    <col min="20" max="20" width="2.42578125" style="10" customWidth="1"/>
    <col min="21" max="21" width="36.42578125" style="10" bestFit="1" customWidth="1"/>
    <col min="22" max="22" width="20.85546875" style="10" bestFit="1" customWidth="1"/>
    <col min="23" max="23" width="6.85546875" style="200" bestFit="1" customWidth="1"/>
    <col min="24" max="24" width="20.85546875" style="10" customWidth="1"/>
    <col min="25" max="25" width="2.140625" style="10" customWidth="1"/>
    <col min="26" max="26" width="28.28515625" style="10" bestFit="1" customWidth="1"/>
    <col min="27" max="27" width="10" style="10" bestFit="1" customWidth="1"/>
    <col min="28" max="29" width="10" style="10" customWidth="1"/>
    <col min="30" max="30" width="2.140625" style="10" customWidth="1"/>
    <col min="31" max="31" width="58" style="10" bestFit="1" customWidth="1"/>
    <col min="32" max="34" width="15.85546875" style="10" customWidth="1"/>
    <col min="35" max="35" width="2.140625" style="10" customWidth="1"/>
    <col min="36" max="39" width="15.85546875" style="10" customWidth="1"/>
    <col min="40" max="40" width="2.5703125" style="10" customWidth="1"/>
    <col min="41" max="41" width="48.85546875" style="10" bestFit="1" customWidth="1"/>
    <col min="42" max="44" width="15.85546875" style="10" customWidth="1"/>
    <col min="45" max="45" width="2.5703125" style="10" customWidth="1"/>
    <col min="46" max="46" width="48.5703125" style="10" bestFit="1" customWidth="1"/>
    <col min="47" max="47" width="22.5703125" style="10" bestFit="1" customWidth="1"/>
    <col min="48" max="49" width="22.5703125" style="10" customWidth="1"/>
    <col min="50" max="50" width="8.7109375" style="10"/>
    <col min="51" max="51" width="43.42578125" style="10" bestFit="1" customWidth="1"/>
    <col min="52" max="53" width="8.7109375" style="10"/>
    <col min="54" max="54" width="24.5703125" style="10" bestFit="1" customWidth="1"/>
    <col min="55" max="16384" width="8.7109375" style="10"/>
  </cols>
  <sheetData>
    <row r="1" spans="1:49" x14ac:dyDescent="0.25">
      <c r="A1" s="132" t="s">
        <v>75</v>
      </c>
      <c r="B1" s="132"/>
      <c r="C1" s="193"/>
      <c r="D1" s="98"/>
      <c r="F1" s="132" t="s">
        <v>86</v>
      </c>
      <c r="G1" s="132"/>
      <c r="H1" s="197"/>
      <c r="I1" s="98"/>
      <c r="K1" s="132" t="s">
        <v>116</v>
      </c>
      <c r="L1" s="132"/>
      <c r="M1" s="197"/>
      <c r="N1" s="98"/>
      <c r="P1" s="132" t="s">
        <v>127</v>
      </c>
      <c r="Q1" s="132"/>
      <c r="R1" s="197"/>
      <c r="S1" s="98"/>
      <c r="U1" s="132" t="s">
        <v>193</v>
      </c>
      <c r="V1" s="132"/>
      <c r="W1" s="197"/>
      <c r="X1" s="98"/>
      <c r="Z1" s="133" t="s">
        <v>472</v>
      </c>
      <c r="AA1" s="133"/>
      <c r="AB1" s="99"/>
      <c r="AC1" s="99"/>
      <c r="AE1" s="130" t="s">
        <v>473</v>
      </c>
      <c r="AF1" s="130"/>
      <c r="AG1" s="100"/>
      <c r="AH1" s="100"/>
      <c r="AJ1" s="130" t="s">
        <v>474</v>
      </c>
      <c r="AK1" s="130"/>
      <c r="AL1" s="100"/>
      <c r="AM1" s="100"/>
      <c r="AO1" s="130" t="s">
        <v>475</v>
      </c>
      <c r="AP1" s="130"/>
      <c r="AQ1" s="100"/>
      <c r="AR1" s="100"/>
      <c r="AT1" s="131" t="s">
        <v>54</v>
      </c>
      <c r="AU1" s="131"/>
      <c r="AV1" s="101"/>
      <c r="AW1" s="101"/>
    </row>
    <row r="2" spans="1:49" s="137" customFormat="1" x14ac:dyDescent="0.25">
      <c r="A2" s="136" t="s">
        <v>42</v>
      </c>
      <c r="B2" s="136" t="s">
        <v>42</v>
      </c>
      <c r="C2" s="194">
        <v>0</v>
      </c>
      <c r="D2" s="136" t="s">
        <v>42</v>
      </c>
      <c r="F2" s="136" t="s">
        <v>42</v>
      </c>
      <c r="G2" s="136" t="s">
        <v>42</v>
      </c>
      <c r="H2" s="198">
        <v>0</v>
      </c>
      <c r="I2" s="136" t="s">
        <v>42</v>
      </c>
      <c r="K2" s="136" t="s">
        <v>42</v>
      </c>
      <c r="L2" s="136" t="s">
        <v>42</v>
      </c>
      <c r="M2" s="198">
        <v>0</v>
      </c>
      <c r="N2" s="136" t="s">
        <v>42</v>
      </c>
      <c r="P2" s="136" t="s">
        <v>42</v>
      </c>
      <c r="Q2" s="136" t="s">
        <v>42</v>
      </c>
      <c r="R2" s="198">
        <v>0</v>
      </c>
      <c r="S2" s="136" t="s">
        <v>42</v>
      </c>
      <c r="U2" s="136" t="s">
        <v>42</v>
      </c>
      <c r="V2" s="136" t="s">
        <v>42</v>
      </c>
      <c r="W2" s="198">
        <v>0</v>
      </c>
      <c r="X2" s="136" t="s">
        <v>42</v>
      </c>
      <c r="Z2" s="136" t="s">
        <v>42</v>
      </c>
      <c r="AA2" s="136" t="s">
        <v>42</v>
      </c>
      <c r="AB2" s="136">
        <v>0</v>
      </c>
      <c r="AC2" s="136" t="s">
        <v>42</v>
      </c>
      <c r="AE2" s="136" t="s">
        <v>42</v>
      </c>
      <c r="AF2" s="136" t="s">
        <v>42</v>
      </c>
      <c r="AG2" s="136">
        <v>0</v>
      </c>
      <c r="AH2" s="136" t="s">
        <v>42</v>
      </c>
      <c r="AJ2" s="136" t="s">
        <v>42</v>
      </c>
      <c r="AK2" s="136" t="s">
        <v>42</v>
      </c>
      <c r="AL2" s="136">
        <v>0</v>
      </c>
      <c r="AM2" s="136" t="s">
        <v>42</v>
      </c>
      <c r="AO2" s="136" t="s">
        <v>42</v>
      </c>
      <c r="AP2" s="136" t="s">
        <v>42</v>
      </c>
      <c r="AQ2" s="136">
        <v>0</v>
      </c>
      <c r="AR2" s="136" t="s">
        <v>42</v>
      </c>
      <c r="AT2" s="136" t="s">
        <v>42</v>
      </c>
      <c r="AU2" s="136" t="s">
        <v>42</v>
      </c>
      <c r="AV2" s="136">
        <v>0</v>
      </c>
      <c r="AW2" s="136" t="s">
        <v>42</v>
      </c>
    </row>
    <row r="3" spans="1:49" x14ac:dyDescent="0.25">
      <c r="A3" s="20" t="s">
        <v>84</v>
      </c>
      <c r="B3" s="20" t="s">
        <v>83</v>
      </c>
      <c r="C3" s="195">
        <v>79.5</v>
      </c>
      <c r="D3" s="20" t="s">
        <v>476</v>
      </c>
      <c r="F3" s="20" t="s">
        <v>102</v>
      </c>
      <c r="G3" s="20" t="s">
        <v>101</v>
      </c>
      <c r="H3" s="199">
        <v>30.19</v>
      </c>
      <c r="I3" s="20" t="s">
        <v>477</v>
      </c>
      <c r="K3" s="20" t="s">
        <v>121</v>
      </c>
      <c r="L3" s="20" t="s">
        <v>120</v>
      </c>
      <c r="M3" s="199">
        <v>111.7</v>
      </c>
      <c r="N3" s="20" t="s">
        <v>477</v>
      </c>
      <c r="P3" s="20" t="s">
        <v>161</v>
      </c>
      <c r="Q3" s="20" t="s">
        <v>160</v>
      </c>
      <c r="R3" s="199">
        <v>120.8</v>
      </c>
      <c r="S3" s="20" t="s">
        <v>477</v>
      </c>
      <c r="U3" s="15" t="s">
        <v>165</v>
      </c>
      <c r="V3" s="15" t="s">
        <v>196</v>
      </c>
      <c r="W3" s="201">
        <v>202.72</v>
      </c>
      <c r="X3" s="20" t="s">
        <v>477</v>
      </c>
      <c r="Z3" s="10" t="s">
        <v>41</v>
      </c>
      <c r="AA3" s="10" t="s">
        <v>40</v>
      </c>
      <c r="AB3" s="10">
        <v>4.4400000000000004</v>
      </c>
      <c r="AC3" s="10" t="s">
        <v>478</v>
      </c>
      <c r="AE3" s="10" t="s">
        <v>49</v>
      </c>
      <c r="AF3" s="10" t="s">
        <v>51</v>
      </c>
      <c r="AG3" s="15">
        <v>7.13</v>
      </c>
      <c r="AH3" s="10" t="s">
        <v>478</v>
      </c>
      <c r="AJ3" s="10" t="s">
        <v>55</v>
      </c>
      <c r="AK3" s="10" t="s">
        <v>56</v>
      </c>
      <c r="AL3" s="10">
        <v>7.1</v>
      </c>
      <c r="AM3" s="10" t="s">
        <v>478</v>
      </c>
      <c r="AO3" s="209" t="s">
        <v>50</v>
      </c>
      <c r="AP3" s="15" t="s">
        <v>64</v>
      </c>
      <c r="AQ3" s="15">
        <v>7.1</v>
      </c>
      <c r="AR3" s="10" t="s">
        <v>478</v>
      </c>
      <c r="AT3" s="10" t="s">
        <v>57</v>
      </c>
      <c r="AU3" s="10" t="s">
        <v>74</v>
      </c>
      <c r="AV3" s="10">
        <v>1.96</v>
      </c>
      <c r="AW3" s="10" t="s">
        <v>478</v>
      </c>
    </row>
    <row r="4" spans="1:49" x14ac:dyDescent="0.25">
      <c r="A4" s="20"/>
      <c r="B4" s="20"/>
      <c r="C4" s="195"/>
      <c r="D4" s="20"/>
      <c r="F4" s="20" t="s">
        <v>109</v>
      </c>
      <c r="G4" s="20" t="s">
        <v>108</v>
      </c>
      <c r="H4" s="199">
        <v>33.78</v>
      </c>
      <c r="I4" s="20" t="s">
        <v>477</v>
      </c>
      <c r="K4" s="20" t="s">
        <v>119</v>
      </c>
      <c r="L4" s="20" t="s">
        <v>118</v>
      </c>
      <c r="M4" s="199">
        <v>164.55</v>
      </c>
      <c r="N4" s="20" t="s">
        <v>476</v>
      </c>
      <c r="P4" s="15" t="s">
        <v>169</v>
      </c>
      <c r="Q4" s="15" t="s">
        <v>168</v>
      </c>
      <c r="R4" s="199">
        <v>132.88</v>
      </c>
      <c r="S4" s="20" t="s">
        <v>477</v>
      </c>
      <c r="U4" s="15" t="s">
        <v>200</v>
      </c>
      <c r="V4" s="15" t="s">
        <v>199</v>
      </c>
      <c r="W4" s="201">
        <v>274.88</v>
      </c>
      <c r="X4" s="20" t="s">
        <v>477</v>
      </c>
      <c r="Z4" s="10" t="s">
        <v>44</v>
      </c>
      <c r="AA4" s="10" t="s">
        <v>43</v>
      </c>
      <c r="AB4" s="10">
        <v>11.09</v>
      </c>
      <c r="AC4" s="10" t="s">
        <v>478</v>
      </c>
      <c r="AJ4" s="10" t="s">
        <v>58</v>
      </c>
      <c r="AK4" s="10" t="s">
        <v>59</v>
      </c>
      <c r="AL4" s="10">
        <v>17.75</v>
      </c>
      <c r="AM4" s="10" t="s">
        <v>478</v>
      </c>
      <c r="AT4" s="10" t="s">
        <v>72</v>
      </c>
      <c r="AU4" s="10" t="s">
        <v>71</v>
      </c>
      <c r="AV4" s="10">
        <v>3.92</v>
      </c>
      <c r="AW4" s="10" t="s">
        <v>478</v>
      </c>
    </row>
    <row r="5" spans="1:49" x14ac:dyDescent="0.25">
      <c r="F5" s="20" t="s">
        <v>66</v>
      </c>
      <c r="G5" s="20" t="s">
        <v>105</v>
      </c>
      <c r="H5" s="199">
        <v>41.44</v>
      </c>
      <c r="I5" s="20" t="s">
        <v>476</v>
      </c>
      <c r="K5" s="20" t="s">
        <v>126</v>
      </c>
      <c r="L5" s="20" t="s">
        <v>125</v>
      </c>
      <c r="M5" s="199">
        <v>181.16</v>
      </c>
      <c r="N5" s="20" t="s">
        <v>477</v>
      </c>
      <c r="P5" s="15" t="s">
        <v>117</v>
      </c>
      <c r="Q5" s="15" t="s">
        <v>174</v>
      </c>
      <c r="R5" s="199">
        <v>136.59</v>
      </c>
      <c r="S5" s="20" t="s">
        <v>476</v>
      </c>
      <c r="U5" s="15" t="s">
        <v>198</v>
      </c>
      <c r="V5" s="15" t="s">
        <v>197</v>
      </c>
      <c r="W5" s="201">
        <v>288.01</v>
      </c>
      <c r="X5" s="20" t="s">
        <v>477</v>
      </c>
      <c r="Z5" s="102" t="s">
        <v>46</v>
      </c>
      <c r="AA5" s="102" t="s">
        <v>45</v>
      </c>
      <c r="AB5" s="10">
        <v>17.75</v>
      </c>
      <c r="AC5" s="10" t="s">
        <v>478</v>
      </c>
      <c r="AJ5" s="102" t="s">
        <v>60</v>
      </c>
      <c r="AK5" s="102" t="s">
        <v>61</v>
      </c>
      <c r="AL5" s="10">
        <v>31.51</v>
      </c>
      <c r="AM5" s="10" t="s">
        <v>478</v>
      </c>
    </row>
    <row r="6" spans="1:49" x14ac:dyDescent="0.25">
      <c r="F6" s="20" t="s">
        <v>67</v>
      </c>
      <c r="G6" s="20" t="s">
        <v>112</v>
      </c>
      <c r="H6" s="199">
        <v>43.43</v>
      </c>
      <c r="I6" s="20" t="s">
        <v>476</v>
      </c>
      <c r="K6" s="20" t="s">
        <v>124</v>
      </c>
      <c r="L6" s="20" t="s">
        <v>123</v>
      </c>
      <c r="M6" s="199">
        <v>211.35</v>
      </c>
      <c r="N6" s="20" t="s">
        <v>477</v>
      </c>
      <c r="P6" s="20" t="s">
        <v>159</v>
      </c>
      <c r="Q6" s="20" t="s">
        <v>158</v>
      </c>
      <c r="R6" s="199">
        <v>146.13</v>
      </c>
      <c r="S6" s="20" t="s">
        <v>477</v>
      </c>
      <c r="U6" s="15" t="s">
        <v>204</v>
      </c>
      <c r="V6" s="15" t="s">
        <v>203</v>
      </c>
      <c r="W6" s="201">
        <v>353.61</v>
      </c>
      <c r="X6" s="20" t="s">
        <v>477</v>
      </c>
      <c r="AE6" s="102"/>
      <c r="AF6" s="102"/>
      <c r="AG6" s="102"/>
      <c r="AH6" s="102"/>
      <c r="AO6" s="102"/>
      <c r="AP6" s="102"/>
      <c r="AQ6" s="102"/>
      <c r="AR6" s="102"/>
    </row>
    <row r="7" spans="1:49" x14ac:dyDescent="0.25">
      <c r="F7" s="20" t="s">
        <v>104</v>
      </c>
      <c r="G7" s="20" t="s">
        <v>103</v>
      </c>
      <c r="H7" s="199">
        <v>47.71</v>
      </c>
      <c r="I7" s="20" t="s">
        <v>477</v>
      </c>
      <c r="P7" s="15" t="s">
        <v>167</v>
      </c>
      <c r="Q7" s="15" t="s">
        <v>166</v>
      </c>
      <c r="R7" s="199">
        <v>159.41</v>
      </c>
      <c r="S7" s="20" t="s">
        <v>477</v>
      </c>
      <c r="U7" s="15" t="s">
        <v>202</v>
      </c>
      <c r="V7" s="15" t="s">
        <v>201</v>
      </c>
      <c r="W7" s="201">
        <v>373.3</v>
      </c>
      <c r="X7" s="20" t="s">
        <v>477</v>
      </c>
    </row>
    <row r="8" spans="1:49" x14ac:dyDescent="0.25">
      <c r="F8" s="20" t="s">
        <v>111</v>
      </c>
      <c r="G8" s="20" t="s">
        <v>110</v>
      </c>
      <c r="H8" s="199">
        <v>51.3</v>
      </c>
      <c r="I8" s="20" t="s">
        <v>477</v>
      </c>
      <c r="P8" s="15" t="s">
        <v>188</v>
      </c>
      <c r="Q8" s="15" t="s">
        <v>187</v>
      </c>
      <c r="R8" s="199">
        <v>168.51</v>
      </c>
      <c r="S8" s="20" t="s">
        <v>477</v>
      </c>
    </row>
    <row r="9" spans="1:49" x14ac:dyDescent="0.25">
      <c r="F9" s="20" t="s">
        <v>107</v>
      </c>
      <c r="G9" s="20" t="s">
        <v>106</v>
      </c>
      <c r="H9" s="199">
        <v>51.34</v>
      </c>
      <c r="I9" s="20" t="s">
        <v>477</v>
      </c>
      <c r="P9" s="20" t="s">
        <v>147</v>
      </c>
      <c r="Q9" s="20" t="s">
        <v>146</v>
      </c>
      <c r="R9" s="199">
        <v>187.19</v>
      </c>
      <c r="S9" s="20" t="s">
        <v>477</v>
      </c>
    </row>
    <row r="10" spans="1:49" x14ac:dyDescent="0.25">
      <c r="F10" s="15" t="s">
        <v>114</v>
      </c>
      <c r="G10" s="15" t="s">
        <v>113</v>
      </c>
      <c r="H10" s="199">
        <v>55.53</v>
      </c>
      <c r="I10" s="20" t="s">
        <v>477</v>
      </c>
      <c r="P10" s="15" t="s">
        <v>176</v>
      </c>
      <c r="Q10" s="15" t="s">
        <v>175</v>
      </c>
      <c r="R10" s="199">
        <v>187.19</v>
      </c>
      <c r="S10" s="20" t="s">
        <v>477</v>
      </c>
    </row>
    <row r="11" spans="1:49" x14ac:dyDescent="0.25">
      <c r="F11" s="20" t="s">
        <v>88</v>
      </c>
      <c r="G11" s="20" t="s">
        <v>87</v>
      </c>
      <c r="H11" s="199">
        <v>77.92</v>
      </c>
      <c r="I11" s="20" t="s">
        <v>477</v>
      </c>
      <c r="P11" s="20" t="s">
        <v>133</v>
      </c>
      <c r="Q11" s="20" t="s">
        <v>132</v>
      </c>
      <c r="R11" s="199">
        <v>193.24</v>
      </c>
      <c r="S11" s="20" t="s">
        <v>477</v>
      </c>
    </row>
    <row r="12" spans="1:49" x14ac:dyDescent="0.25">
      <c r="F12" s="20" t="s">
        <v>94</v>
      </c>
      <c r="G12" s="20" t="s">
        <v>93</v>
      </c>
      <c r="H12" s="199">
        <v>83.95</v>
      </c>
      <c r="I12" s="20" t="s">
        <v>477</v>
      </c>
      <c r="P12" s="15" t="s">
        <v>186</v>
      </c>
      <c r="Q12" s="15" t="s">
        <v>185</v>
      </c>
      <c r="R12" s="199">
        <v>198.71</v>
      </c>
      <c r="S12" s="20" t="s">
        <v>477</v>
      </c>
    </row>
    <row r="13" spans="1:49" x14ac:dyDescent="0.25">
      <c r="F13" s="20" t="s">
        <v>96</v>
      </c>
      <c r="G13" s="20" t="s">
        <v>95</v>
      </c>
      <c r="H13" s="199">
        <v>134.77000000000001</v>
      </c>
      <c r="I13" s="20" t="s">
        <v>477</v>
      </c>
      <c r="P13" s="20" t="s">
        <v>157</v>
      </c>
      <c r="Q13" s="20" t="s">
        <v>156</v>
      </c>
      <c r="R13" s="199">
        <v>199.27</v>
      </c>
      <c r="S13" s="20" t="s">
        <v>477</v>
      </c>
    </row>
    <row r="14" spans="1:49" x14ac:dyDescent="0.25">
      <c r="F14" s="20" t="s">
        <v>98</v>
      </c>
      <c r="G14" s="20" t="s">
        <v>97</v>
      </c>
      <c r="H14" s="199">
        <v>134.77000000000001</v>
      </c>
      <c r="I14" s="20" t="s">
        <v>477</v>
      </c>
      <c r="P14" s="15" t="s">
        <v>171</v>
      </c>
      <c r="Q14" s="15" t="s">
        <v>170</v>
      </c>
      <c r="R14" s="199">
        <v>199.27</v>
      </c>
      <c r="S14" s="20" t="s">
        <v>477</v>
      </c>
    </row>
    <row r="15" spans="1:49" x14ac:dyDescent="0.25">
      <c r="F15" s="20" t="s">
        <v>100</v>
      </c>
      <c r="G15" s="20" t="s">
        <v>99</v>
      </c>
      <c r="H15" s="199">
        <v>142.5</v>
      </c>
      <c r="I15" s="20" t="s">
        <v>477</v>
      </c>
      <c r="P15" s="15" t="s">
        <v>173</v>
      </c>
      <c r="Q15" s="15" t="s">
        <v>172</v>
      </c>
      <c r="R15" s="199">
        <v>199.27</v>
      </c>
      <c r="S15" s="20" t="s">
        <v>477</v>
      </c>
    </row>
    <row r="16" spans="1:49" x14ac:dyDescent="0.25">
      <c r="F16" s="15"/>
      <c r="G16" s="15"/>
      <c r="H16" s="199"/>
      <c r="I16" s="20"/>
      <c r="P16" s="15" t="s">
        <v>184</v>
      </c>
      <c r="Q16" s="15" t="s">
        <v>183</v>
      </c>
      <c r="R16" s="199">
        <v>199.27</v>
      </c>
      <c r="S16" s="20" t="s">
        <v>477</v>
      </c>
    </row>
    <row r="17" spans="16:19" x14ac:dyDescent="0.25">
      <c r="P17" s="20" t="s">
        <v>141</v>
      </c>
      <c r="Q17" s="20" t="s">
        <v>140</v>
      </c>
      <c r="R17" s="199">
        <v>205.32</v>
      </c>
      <c r="S17" s="20" t="s">
        <v>477</v>
      </c>
    </row>
    <row r="18" spans="16:19" x14ac:dyDescent="0.25">
      <c r="P18" s="15" t="s">
        <v>182</v>
      </c>
      <c r="Q18" s="15" t="s">
        <v>181</v>
      </c>
      <c r="R18" s="199">
        <v>211.35</v>
      </c>
      <c r="S18" s="20" t="s">
        <v>477</v>
      </c>
    </row>
    <row r="19" spans="16:19" x14ac:dyDescent="0.25">
      <c r="P19" s="20" t="s">
        <v>164</v>
      </c>
      <c r="Q19" s="20" t="s">
        <v>163</v>
      </c>
      <c r="R19" s="199">
        <v>212.57</v>
      </c>
      <c r="S19" s="20" t="s">
        <v>477</v>
      </c>
    </row>
    <row r="20" spans="16:19" x14ac:dyDescent="0.25">
      <c r="P20" s="20" t="s">
        <v>153</v>
      </c>
      <c r="Q20" s="20" t="s">
        <v>152</v>
      </c>
      <c r="R20" s="199">
        <v>217.4</v>
      </c>
      <c r="S20" s="20" t="s">
        <v>477</v>
      </c>
    </row>
    <row r="21" spans="16:19" x14ac:dyDescent="0.25">
      <c r="P21" s="20" t="s">
        <v>129</v>
      </c>
      <c r="Q21" s="20" t="s">
        <v>128</v>
      </c>
      <c r="R21" s="199">
        <v>241.59</v>
      </c>
      <c r="S21" s="20" t="s">
        <v>477</v>
      </c>
    </row>
    <row r="22" spans="16:19" x14ac:dyDescent="0.25">
      <c r="P22" s="15" t="s">
        <v>178</v>
      </c>
      <c r="Q22" s="15" t="s">
        <v>177</v>
      </c>
      <c r="R22" s="199">
        <v>251.8</v>
      </c>
      <c r="S22" s="20" t="s">
        <v>477</v>
      </c>
    </row>
    <row r="23" spans="16:19" x14ac:dyDescent="0.25">
      <c r="P23" s="20" t="s">
        <v>131</v>
      </c>
      <c r="Q23" s="20" t="s">
        <v>130</v>
      </c>
      <c r="R23" s="199">
        <v>253.67</v>
      </c>
      <c r="S23" s="20" t="s">
        <v>477</v>
      </c>
    </row>
    <row r="24" spans="16:19" x14ac:dyDescent="0.25">
      <c r="P24" s="20" t="s">
        <v>145</v>
      </c>
      <c r="Q24" s="20" t="s">
        <v>144</v>
      </c>
      <c r="R24" s="199">
        <v>256.05</v>
      </c>
      <c r="S24" s="20" t="s">
        <v>477</v>
      </c>
    </row>
    <row r="25" spans="16:19" x14ac:dyDescent="0.25">
      <c r="P25" s="15" t="s">
        <v>180</v>
      </c>
      <c r="Q25" s="15" t="s">
        <v>179</v>
      </c>
      <c r="R25" s="199">
        <v>277.8</v>
      </c>
      <c r="S25" s="20" t="s">
        <v>477</v>
      </c>
    </row>
    <row r="26" spans="16:19" x14ac:dyDescent="0.25">
      <c r="P26" s="15" t="s">
        <v>190</v>
      </c>
      <c r="Q26" s="15" t="s">
        <v>189</v>
      </c>
      <c r="R26" s="199">
        <v>281.66000000000003</v>
      </c>
      <c r="S26" s="20" t="s">
        <v>477</v>
      </c>
    </row>
    <row r="27" spans="16:19" x14ac:dyDescent="0.25">
      <c r="P27" s="20" t="s">
        <v>151</v>
      </c>
      <c r="Q27" s="20" t="s">
        <v>150</v>
      </c>
      <c r="R27" s="199">
        <v>286.25</v>
      </c>
      <c r="S27" s="20" t="s">
        <v>477</v>
      </c>
    </row>
    <row r="28" spans="16:19" x14ac:dyDescent="0.25">
      <c r="P28" s="15" t="s">
        <v>192</v>
      </c>
      <c r="Q28" s="15" t="s">
        <v>191</v>
      </c>
      <c r="R28" s="199">
        <v>305.58</v>
      </c>
      <c r="S28" s="20" t="s">
        <v>477</v>
      </c>
    </row>
  </sheetData>
  <sortState xmlns:xlrd2="http://schemas.microsoft.com/office/spreadsheetml/2017/richdata2" ref="U2:X30">
    <sortCondition ref="W1"/>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904D060633C4488E959293A4AEB3AA" ma:contentTypeVersion="8" ma:contentTypeDescription="Create a new document." ma:contentTypeScope="" ma:versionID="f320541d81c78a6b1f9531e149d3168d">
  <xsd:schema xmlns:xsd="http://www.w3.org/2001/XMLSchema" xmlns:xs="http://www.w3.org/2001/XMLSchema" xmlns:p="http://schemas.microsoft.com/office/2006/metadata/properties" xmlns:ns2="d2d7e528-17cc-4cf9-a361-f3c7d25b3ed4" targetNamespace="http://schemas.microsoft.com/office/2006/metadata/properties" ma:root="true" ma:fieldsID="9373a0b1332f1a877509ec0756c5a254" ns2:_="">
    <xsd:import namespace="d2d7e528-17cc-4cf9-a361-f3c7d25b3e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7e528-17cc-4cf9-a361-f3c7d25b3e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0C51EF-996D-45D4-8259-4280E727CDC1}">
  <ds:schemaRefs>
    <ds:schemaRef ds:uri="http://schemas.microsoft.com/office/infopath/2007/PartnerControls"/>
    <ds:schemaRef ds:uri="http://purl.org/dc/elements/1.1/"/>
    <ds:schemaRef ds:uri="http://schemas.microsoft.com/office/2006/documentManagement/types"/>
    <ds:schemaRef ds:uri="d2d7e528-17cc-4cf9-a361-f3c7d25b3ed4"/>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EFD8B38-E4ED-46D4-9F00-0E17250FF412}">
  <ds:schemaRefs>
    <ds:schemaRef ds:uri="http://schemas.microsoft.com/sharepoint/v3/contenttype/forms"/>
  </ds:schemaRefs>
</ds:datastoreItem>
</file>

<file path=customXml/itemProps3.xml><?xml version="1.0" encoding="utf-8"?>
<ds:datastoreItem xmlns:ds="http://schemas.openxmlformats.org/officeDocument/2006/customXml" ds:itemID="{2EBCD701-DD7E-4C2A-A4EA-29DE781BB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7e528-17cc-4cf9-a361-f3c7d25b3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BUNDLE GUIDE</vt:lpstr>
      <vt:lpstr>BUSINESS BUNDLES</vt:lpstr>
      <vt:lpstr>ENTERPRISE BUNDLES</vt:lpstr>
      <vt:lpstr>TOTAL SKU LIST</vt:lpstr>
      <vt:lpstr>MS PLANS</vt:lpstr>
      <vt:lpstr>RIBBON CONNECT</vt:lpstr>
      <vt:lpstr>POLY PERSONAS</vt:lpstr>
      <vt:lpstr>PRICING USD</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Bainbridge</dc:creator>
  <cp:keywords/>
  <dc:description/>
  <cp:lastModifiedBy>Anna Goldsmith</cp:lastModifiedBy>
  <cp:revision/>
  <dcterms:created xsi:type="dcterms:W3CDTF">2021-06-15T21:34:29Z</dcterms:created>
  <dcterms:modified xsi:type="dcterms:W3CDTF">2021-10-29T08:38:29Z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0x010100A4904D060633C4488E959293A4AEB3AA</vt:lpwstr>
  </property>
</Properties>
</file>